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updateLinks="always" defaultThemeVersion="124226"/>
  <mc:AlternateContent xmlns:mc="http://schemas.openxmlformats.org/markup-compatibility/2006">
    <mc:Choice Requires="x15">
      <x15ac:absPath xmlns:x15ac="http://schemas.microsoft.com/office/spreadsheetml/2010/11/ac" url="https://avinor-my.sharepoint.com/personal/bjorn_bjolverud_avinor_no/Documents/Documents/Privat/NROF/Skogsløp/"/>
    </mc:Choice>
  </mc:AlternateContent>
  <xr:revisionPtr revIDLastSave="0" documentId="8_{FFBDD340-D73D-4DA7-89E7-810CA0ED5DBF}" xr6:coauthVersionLast="47" xr6:coauthVersionMax="47" xr10:uidLastSave="{00000000-0000-0000-0000-000000000000}"/>
  <bookViews>
    <workbookView xWindow="-108" yWindow="-108" windowWidth="23256" windowHeight="13896" tabRatio="969" xr2:uid="{00000000-000D-0000-FFFF-FFFF00000000}"/>
  </bookViews>
  <sheets>
    <sheet name="Presentasjon" sheetId="18" r:id="rId1"/>
    <sheet name="Grovdata" sheetId="43" r:id="rId2"/>
    <sheet name="Sheet1" sheetId="51" r:id="rId3"/>
    <sheet name="Skyte resultater" sheetId="2" r:id="rId4"/>
    <sheet name="Start og mål" sheetId="3" r:id="rId5"/>
  </sheets>
  <externalReferences>
    <externalReference r:id="rId6"/>
  </externalReferences>
  <definedNames>
    <definedName name="_xlnm._FilterDatabase" localSheetId="1" hidden="1">Grovdata!$Q$1:$Q$46</definedName>
    <definedName name="_xlnm.Print_Area" localSheetId="1">Grovdata!$A$1:$P$7</definedName>
    <definedName name="_xlnm.Print_Area" localSheetId="0">Presentasjon!$A$1:$G$58</definedName>
    <definedName name="_xlnm.Print_Area" localSheetId="3">'Skyte resultater'!$A$3:$L$54</definedName>
    <definedName name="_xlnm.Print_Area" localSheetId="4">'Start og mål'!$A$4:$R$54</definedName>
    <definedName name="_xlnm.Print_Titles" localSheetId="3">'Skyte resultater'!$3:$7</definedName>
    <definedName name="_xlnm.Print_Titles" localSheetId="4">'Start og mål'!$4:$7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3" i="18" l="1"/>
  <c r="D13" i="18"/>
  <c r="E12" i="18"/>
  <c r="E11" i="18"/>
  <c r="G54" i="18"/>
  <c r="F54" i="18"/>
  <c r="E54" i="18"/>
  <c r="C54" i="18"/>
  <c r="B54" i="18"/>
  <c r="G53" i="18"/>
  <c r="F53" i="18"/>
  <c r="E53" i="18"/>
  <c r="D53" i="18"/>
  <c r="C53" i="18"/>
  <c r="B53" i="18"/>
  <c r="G50" i="18"/>
  <c r="F50" i="18"/>
  <c r="E50" i="18"/>
  <c r="D50" i="18"/>
  <c r="C50" i="18"/>
  <c r="B50" i="18"/>
  <c r="G49" i="18"/>
  <c r="F49" i="18"/>
  <c r="E49" i="18"/>
  <c r="D49" i="18"/>
  <c r="C49" i="18"/>
  <c r="B49" i="18"/>
  <c r="G48" i="18"/>
  <c r="F48" i="18"/>
  <c r="E48" i="18"/>
  <c r="D48" i="18"/>
  <c r="C48" i="18"/>
  <c r="B48" i="18"/>
  <c r="G45" i="18"/>
  <c r="F45" i="18"/>
  <c r="E45" i="18"/>
  <c r="D45" i="18"/>
  <c r="C45" i="18"/>
  <c r="B45" i="18"/>
  <c r="G44" i="18"/>
  <c r="F44" i="18"/>
  <c r="E44" i="18"/>
  <c r="D44" i="18"/>
  <c r="C44" i="18"/>
  <c r="B44" i="18"/>
  <c r="G41" i="18"/>
  <c r="F41" i="18"/>
  <c r="E41" i="18"/>
  <c r="D41" i="18"/>
  <c r="C41" i="18"/>
  <c r="B41" i="18"/>
  <c r="G40" i="18"/>
  <c r="F40" i="18"/>
  <c r="E40" i="18"/>
  <c r="D40" i="18"/>
  <c r="C40" i="18"/>
  <c r="B40" i="18"/>
  <c r="G39" i="18"/>
  <c r="F39" i="18"/>
  <c r="E39" i="18"/>
  <c r="C39" i="18"/>
  <c r="B39" i="18"/>
  <c r="G36" i="18"/>
  <c r="E36" i="18"/>
  <c r="D36" i="18"/>
  <c r="C36" i="18"/>
  <c r="B36" i="18"/>
  <c r="G35" i="18"/>
  <c r="F35" i="18"/>
  <c r="E35" i="18"/>
  <c r="C35" i="18"/>
  <c r="B35" i="18"/>
  <c r="G27" i="18"/>
  <c r="G28" i="18"/>
  <c r="E28" i="18"/>
  <c r="D28" i="18"/>
  <c r="C28" i="18"/>
  <c r="B28" i="18"/>
  <c r="G32" i="18"/>
  <c r="F32" i="18"/>
  <c r="E32" i="18"/>
  <c r="D32" i="18"/>
  <c r="C32" i="18"/>
  <c r="B32" i="18"/>
  <c r="G31" i="18"/>
  <c r="F31" i="18"/>
  <c r="E31" i="18"/>
  <c r="D31" i="18"/>
  <c r="C31" i="18"/>
  <c r="B31" i="18"/>
  <c r="D24" i="18"/>
  <c r="C24" i="18"/>
  <c r="B24" i="18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C8" i="2"/>
  <c r="B8" i="2"/>
  <c r="I28" i="43"/>
  <c r="I27" i="43"/>
  <c r="I26" i="43"/>
  <c r="I25" i="43"/>
  <c r="I24" i="43"/>
  <c r="I23" i="43"/>
  <c r="I22" i="43"/>
  <c r="I21" i="43"/>
  <c r="I20" i="43"/>
  <c r="I19" i="43"/>
  <c r="I18" i="43"/>
  <c r="I17" i="43"/>
  <c r="I16" i="43"/>
  <c r="I15" i="43"/>
  <c r="I14" i="43"/>
  <c r="E24" i="18" s="1"/>
  <c r="I13" i="43"/>
  <c r="I12" i="43"/>
  <c r="I11" i="43"/>
  <c r="I10" i="43"/>
  <c r="I9" i="43"/>
  <c r="I8" i="43"/>
  <c r="S8" i="2"/>
  <c r="F2" i="18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R13" i="3"/>
  <c r="R12" i="3"/>
  <c r="R9" i="3"/>
  <c r="R8" i="3"/>
  <c r="R15" i="3"/>
  <c r="R25" i="3"/>
  <c r="R26" i="3"/>
  <c r="R27" i="3"/>
  <c r="C28" i="3"/>
  <c r="B28" i="3"/>
  <c r="G28" i="43"/>
  <c r="H28" i="43" s="1"/>
  <c r="E27" i="18" l="1"/>
  <c r="C27" i="3"/>
  <c r="B27" i="3"/>
  <c r="M27" i="43"/>
  <c r="L27" i="43"/>
  <c r="K27" i="43"/>
  <c r="G27" i="43"/>
  <c r="H27" i="43" s="1"/>
  <c r="C26" i="3"/>
  <c r="C25" i="3"/>
  <c r="C24" i="3"/>
  <c r="C23" i="3"/>
  <c r="C22" i="3"/>
  <c r="B26" i="3"/>
  <c r="B25" i="3"/>
  <c r="B24" i="3"/>
  <c r="B23" i="3"/>
  <c r="B22" i="3"/>
  <c r="L26" i="43"/>
  <c r="K25" i="43"/>
  <c r="N22" i="43"/>
  <c r="M22" i="43"/>
  <c r="L22" i="43"/>
  <c r="K22" i="43"/>
  <c r="G26" i="43"/>
  <c r="H26" i="43" s="1"/>
  <c r="G25" i="43"/>
  <c r="H25" i="43" s="1"/>
  <c r="G24" i="43"/>
  <c r="H24" i="43" s="1"/>
  <c r="G23" i="43"/>
  <c r="H23" i="43" s="1"/>
  <c r="G22" i="43"/>
  <c r="H22" i="43" s="1"/>
  <c r="J16" i="43"/>
  <c r="B9" i="3"/>
  <c r="C9" i="3"/>
  <c r="B10" i="3"/>
  <c r="C10" i="3"/>
  <c r="B11" i="3"/>
  <c r="C11" i="3"/>
  <c r="B12" i="3"/>
  <c r="C12" i="3"/>
  <c r="B13" i="3"/>
  <c r="C13" i="3"/>
  <c r="B14" i="3"/>
  <c r="C14" i="3"/>
  <c r="B15" i="3"/>
  <c r="C15" i="3"/>
  <c r="B16" i="3"/>
  <c r="C16" i="3"/>
  <c r="B17" i="3"/>
  <c r="C17" i="3"/>
  <c r="B18" i="3"/>
  <c r="C18" i="3"/>
  <c r="B19" i="3"/>
  <c r="C19" i="3"/>
  <c r="B20" i="3"/>
  <c r="C20" i="3"/>
  <c r="B21" i="3"/>
  <c r="C21" i="3"/>
  <c r="C8" i="3"/>
  <c r="B8" i="3"/>
  <c r="M9" i="2"/>
  <c r="J9" i="43" s="1"/>
  <c r="N9" i="2"/>
  <c r="K9" i="43" s="1"/>
  <c r="O9" i="2"/>
  <c r="L9" i="43" s="1"/>
  <c r="P9" i="2"/>
  <c r="M9" i="43" s="1"/>
  <c r="Q9" i="2"/>
  <c r="N9" i="43" s="1"/>
  <c r="M10" i="2"/>
  <c r="J10" i="43" s="1"/>
  <c r="N10" i="2"/>
  <c r="K10" i="43" s="1"/>
  <c r="O10" i="2"/>
  <c r="L10" i="43" s="1"/>
  <c r="P10" i="2"/>
  <c r="M10" i="43" s="1"/>
  <c r="Q10" i="2"/>
  <c r="N10" i="43" s="1"/>
  <c r="M11" i="2"/>
  <c r="N11" i="2"/>
  <c r="K11" i="43" s="1"/>
  <c r="O11" i="2"/>
  <c r="L11" i="43" s="1"/>
  <c r="P11" i="2"/>
  <c r="M11" i="43" s="1"/>
  <c r="Q11" i="2"/>
  <c r="N11" i="43" s="1"/>
  <c r="M12" i="2"/>
  <c r="N12" i="2"/>
  <c r="K12" i="43" s="1"/>
  <c r="O12" i="2"/>
  <c r="L12" i="43" s="1"/>
  <c r="P12" i="2"/>
  <c r="M12" i="43" s="1"/>
  <c r="Q12" i="2"/>
  <c r="N12" i="43" s="1"/>
  <c r="M13" i="2"/>
  <c r="J13" i="43" s="1"/>
  <c r="N13" i="2"/>
  <c r="K13" i="43" s="1"/>
  <c r="O13" i="2"/>
  <c r="L13" i="43" s="1"/>
  <c r="P13" i="2"/>
  <c r="M13" i="43" s="1"/>
  <c r="Q13" i="2"/>
  <c r="N13" i="43" s="1"/>
  <c r="M14" i="2"/>
  <c r="N14" i="2"/>
  <c r="K14" i="43" s="1"/>
  <c r="O14" i="2"/>
  <c r="L14" i="43" s="1"/>
  <c r="P14" i="2"/>
  <c r="M14" i="43" s="1"/>
  <c r="Q14" i="2"/>
  <c r="N14" i="43" s="1"/>
  <c r="M15" i="2"/>
  <c r="J15" i="43" s="1"/>
  <c r="N15" i="2"/>
  <c r="K15" i="43" s="1"/>
  <c r="O15" i="2"/>
  <c r="L15" i="43" s="1"/>
  <c r="P15" i="2"/>
  <c r="M15" i="43" s="1"/>
  <c r="Q15" i="2"/>
  <c r="N15" i="43" s="1"/>
  <c r="M16" i="2"/>
  <c r="N16" i="2"/>
  <c r="K16" i="43" s="1"/>
  <c r="O16" i="2"/>
  <c r="L16" i="43" s="1"/>
  <c r="P16" i="2"/>
  <c r="M16" i="43" s="1"/>
  <c r="Q16" i="2"/>
  <c r="N16" i="43" s="1"/>
  <c r="M17" i="2"/>
  <c r="J17" i="43" s="1"/>
  <c r="N17" i="2"/>
  <c r="K17" i="43" s="1"/>
  <c r="O17" i="2"/>
  <c r="L17" i="43" s="1"/>
  <c r="P17" i="2"/>
  <c r="M17" i="43" s="1"/>
  <c r="Q17" i="2"/>
  <c r="N17" i="43" s="1"/>
  <c r="M18" i="2"/>
  <c r="N18" i="2"/>
  <c r="K18" i="43" s="1"/>
  <c r="O18" i="2"/>
  <c r="L18" i="43" s="1"/>
  <c r="P18" i="2"/>
  <c r="M18" i="43" s="1"/>
  <c r="Q18" i="2"/>
  <c r="N18" i="43" s="1"/>
  <c r="M19" i="2"/>
  <c r="J19" i="43" s="1"/>
  <c r="N19" i="2"/>
  <c r="K19" i="43" s="1"/>
  <c r="O19" i="2"/>
  <c r="P19" i="2"/>
  <c r="M19" i="43" s="1"/>
  <c r="Q19" i="2"/>
  <c r="N19" i="43" s="1"/>
  <c r="M20" i="2"/>
  <c r="J20" i="43" s="1"/>
  <c r="N20" i="2"/>
  <c r="K20" i="43" s="1"/>
  <c r="O20" i="2"/>
  <c r="L20" i="43" s="1"/>
  <c r="P20" i="2"/>
  <c r="M20" i="43" s="1"/>
  <c r="Q20" i="2"/>
  <c r="N20" i="43" s="1"/>
  <c r="M21" i="2"/>
  <c r="J21" i="43" s="1"/>
  <c r="N21" i="2"/>
  <c r="K21" i="43" s="1"/>
  <c r="O21" i="2"/>
  <c r="L21" i="43" s="1"/>
  <c r="P21" i="2"/>
  <c r="M21" i="43" s="1"/>
  <c r="Q21" i="2"/>
  <c r="N21" i="43" s="1"/>
  <c r="M22" i="2"/>
  <c r="J22" i="43" s="1"/>
  <c r="N22" i="2"/>
  <c r="O22" i="2"/>
  <c r="P22" i="2"/>
  <c r="Q22" i="2"/>
  <c r="M23" i="2"/>
  <c r="J23" i="43" s="1"/>
  <c r="N23" i="2"/>
  <c r="K23" i="43" s="1"/>
  <c r="O23" i="2"/>
  <c r="L23" i="43" s="1"/>
  <c r="P23" i="2"/>
  <c r="M23" i="43" s="1"/>
  <c r="Q23" i="2"/>
  <c r="N23" i="43" s="1"/>
  <c r="M24" i="2"/>
  <c r="N24" i="2"/>
  <c r="K24" i="43" s="1"/>
  <c r="O24" i="2"/>
  <c r="L24" i="43" s="1"/>
  <c r="P24" i="2"/>
  <c r="M24" i="43" s="1"/>
  <c r="Q24" i="2"/>
  <c r="N24" i="43" s="1"/>
  <c r="M25" i="2"/>
  <c r="J25" i="43" s="1"/>
  <c r="N25" i="2"/>
  <c r="O25" i="2"/>
  <c r="L25" i="43" s="1"/>
  <c r="P25" i="2"/>
  <c r="M25" i="43" s="1"/>
  <c r="Q25" i="2"/>
  <c r="N25" i="43" s="1"/>
  <c r="M26" i="2"/>
  <c r="N26" i="2"/>
  <c r="K26" i="43" s="1"/>
  <c r="O26" i="2"/>
  <c r="P26" i="2"/>
  <c r="M26" i="43" s="1"/>
  <c r="Q26" i="2"/>
  <c r="N26" i="43" s="1"/>
  <c r="M27" i="2"/>
  <c r="J27" i="43" s="1"/>
  <c r="N27" i="2"/>
  <c r="O27" i="2"/>
  <c r="P27" i="2"/>
  <c r="Q27" i="2"/>
  <c r="N27" i="43" s="1"/>
  <c r="M28" i="2"/>
  <c r="N28" i="2"/>
  <c r="K28" i="43" s="1"/>
  <c r="O28" i="2"/>
  <c r="L28" i="43" s="1"/>
  <c r="P28" i="2"/>
  <c r="M28" i="43" s="1"/>
  <c r="Q28" i="2"/>
  <c r="N28" i="43" s="1"/>
  <c r="P8" i="2"/>
  <c r="M8" i="43" s="1"/>
  <c r="O8" i="2"/>
  <c r="L8" i="43" s="1"/>
  <c r="N8" i="2"/>
  <c r="K8" i="43" s="1"/>
  <c r="Q8" i="2"/>
  <c r="N8" i="43" s="1"/>
  <c r="M8" i="2"/>
  <c r="S24" i="2" l="1"/>
  <c r="O24" i="43" s="1"/>
  <c r="P24" i="43" s="1"/>
  <c r="J24" i="43"/>
  <c r="S28" i="2"/>
  <c r="O28" i="43" s="1"/>
  <c r="P28" i="43" s="1"/>
  <c r="J28" i="43"/>
  <c r="S23" i="2"/>
  <c r="O23" i="43" s="1"/>
  <c r="P23" i="43" s="1"/>
  <c r="S16" i="2"/>
  <c r="O16" i="43" s="1"/>
  <c r="P16" i="43" s="1"/>
  <c r="J8" i="43"/>
  <c r="S25" i="2"/>
  <c r="O25" i="43" s="1"/>
  <c r="P25" i="43" s="1"/>
  <c r="S26" i="2"/>
  <c r="O26" i="43" s="1"/>
  <c r="P26" i="43" s="1"/>
  <c r="J26" i="43"/>
  <c r="S27" i="2"/>
  <c r="O27" i="43" s="1"/>
  <c r="P27" i="43" s="1"/>
  <c r="S10" i="2"/>
  <c r="S20" i="2"/>
  <c r="O20" i="43" s="1"/>
  <c r="P20" i="43" s="1"/>
  <c r="S19" i="2"/>
  <c r="O19" i="43" s="1"/>
  <c r="L19" i="43"/>
  <c r="S14" i="2"/>
  <c r="O14" i="43" s="1"/>
  <c r="J14" i="43"/>
  <c r="S11" i="2"/>
  <c r="O11" i="43" s="1"/>
  <c r="P11" i="43" s="1"/>
  <c r="J11" i="43"/>
  <c r="S18" i="2"/>
  <c r="O18" i="43" s="1"/>
  <c r="P18" i="43" s="1"/>
  <c r="J18" i="43"/>
  <c r="S15" i="2"/>
  <c r="O15" i="43" s="1"/>
  <c r="P15" i="43" s="1"/>
  <c r="S12" i="2"/>
  <c r="O12" i="43" s="1"/>
  <c r="P12" i="43" s="1"/>
  <c r="J12" i="43"/>
  <c r="S21" i="2"/>
  <c r="O21" i="43" s="1"/>
  <c r="P21" i="43" s="1"/>
  <c r="S13" i="2"/>
  <c r="O13" i="43" s="1"/>
  <c r="P13" i="43" s="1"/>
  <c r="S9" i="2"/>
  <c r="S17" i="2"/>
  <c r="O17" i="43" s="1"/>
  <c r="P17" i="43" s="1"/>
  <c r="S22" i="2"/>
  <c r="O22" i="43" s="1"/>
  <c r="P22" i="43" s="1"/>
  <c r="P14" i="43" l="1"/>
  <c r="P19" i="43"/>
  <c r="F27" i="18"/>
  <c r="O10" i="43"/>
  <c r="P10" i="43" s="1"/>
  <c r="O9" i="43"/>
  <c r="P9" i="43" s="1"/>
  <c r="O8" i="43"/>
  <c r="P8" i="43" s="1"/>
  <c r="D9" i="2"/>
  <c r="E9" i="2"/>
  <c r="D10" i="2"/>
  <c r="E10" i="2"/>
  <c r="D11" i="2"/>
  <c r="E11" i="2"/>
  <c r="D12" i="2"/>
  <c r="E12" i="2"/>
  <c r="D13" i="2"/>
  <c r="E13" i="2"/>
  <c r="D14" i="2"/>
  <c r="E14" i="2"/>
  <c r="D15" i="2"/>
  <c r="E15" i="2"/>
  <c r="D16" i="2"/>
  <c r="E16" i="2"/>
  <c r="D17" i="2"/>
  <c r="E17" i="2"/>
  <c r="D18" i="2"/>
  <c r="E18" i="2"/>
  <c r="D19" i="2"/>
  <c r="E19" i="2"/>
  <c r="D20" i="2"/>
  <c r="E20" i="2"/>
  <c r="D21" i="2"/>
  <c r="E21" i="2"/>
  <c r="D22" i="2"/>
  <c r="E22" i="2"/>
  <c r="D23" i="2"/>
  <c r="E23" i="2"/>
  <c r="D24" i="2"/>
  <c r="E24" i="2"/>
  <c r="D25" i="2"/>
  <c r="E25" i="2"/>
  <c r="D26" i="2"/>
  <c r="E26" i="2"/>
  <c r="D27" i="2"/>
  <c r="E27" i="2"/>
  <c r="D28" i="2"/>
  <c r="E28" i="2"/>
  <c r="A8" i="2"/>
  <c r="Q39" i="43"/>
  <c r="F24" i="18" l="1"/>
  <c r="G24" i="18"/>
  <c r="G21" i="43"/>
  <c r="H21" i="43" s="1"/>
  <c r="G20" i="43"/>
  <c r="H20" i="43" s="1"/>
  <c r="G19" i="43"/>
  <c r="H19" i="43" s="1"/>
  <c r="G18" i="43"/>
  <c r="H18" i="43" s="1"/>
  <c r="E26" i="3" l="1"/>
  <c r="D26" i="3"/>
  <c r="G16" i="43"/>
  <c r="H16" i="43" s="1"/>
  <c r="G17" i="43"/>
  <c r="H17" i="43" s="1"/>
  <c r="E8" i="2"/>
  <c r="D8" i="2"/>
  <c r="D22" i="3" l="1"/>
  <c r="E22" i="3"/>
  <c r="D23" i="3"/>
  <c r="E23" i="3"/>
  <c r="D24" i="3"/>
  <c r="E24" i="3"/>
  <c r="D25" i="3"/>
  <c r="E25" i="3"/>
  <c r="G12" i="43"/>
  <c r="H12" i="43" s="1"/>
  <c r="G11" i="43" l="1"/>
  <c r="H11" i="43" s="1"/>
  <c r="G14" i="43"/>
  <c r="H14" i="43" s="1"/>
  <c r="G10" i="43"/>
  <c r="G8" i="43"/>
  <c r="H8" i="43" s="1"/>
  <c r="G9" i="43"/>
  <c r="H9" i="43" s="1"/>
  <c r="G13" i="43"/>
  <c r="H13" i="43" s="1"/>
  <c r="G15" i="43"/>
  <c r="H15" i="43" s="1"/>
  <c r="E54" i="3" l="1"/>
  <c r="D54" i="3"/>
  <c r="E53" i="3"/>
  <c r="D53" i="3"/>
  <c r="E52" i="3"/>
  <c r="D52" i="3"/>
  <c r="E51" i="3"/>
  <c r="D51" i="3"/>
  <c r="E50" i="3"/>
  <c r="D50" i="3"/>
  <c r="E49" i="3"/>
  <c r="D49" i="3"/>
  <c r="E48" i="3"/>
  <c r="D48" i="3"/>
  <c r="E47" i="3"/>
  <c r="D47" i="3"/>
  <c r="E46" i="3" l="1"/>
  <c r="D46" i="3"/>
  <c r="E45" i="3"/>
  <c r="D45" i="3"/>
  <c r="E44" i="3"/>
  <c r="D44" i="3"/>
  <c r="E43" i="3"/>
  <c r="D43" i="3"/>
  <c r="E42" i="3" l="1"/>
  <c r="D42" i="3"/>
  <c r="E41" i="3"/>
  <c r="D41" i="3"/>
  <c r="E40" i="3"/>
  <c r="D40" i="3"/>
  <c r="E39" i="3"/>
  <c r="D39" i="3"/>
  <c r="E38" i="3"/>
  <c r="D38" i="3"/>
  <c r="D35" i="3" l="1"/>
  <c r="E35" i="3"/>
  <c r="D36" i="3"/>
  <c r="E36" i="3"/>
  <c r="D37" i="3"/>
  <c r="E37" i="3"/>
  <c r="D34" i="3" l="1"/>
  <c r="D33" i="3"/>
  <c r="D32" i="3"/>
  <c r="D31" i="3"/>
  <c r="D30" i="3"/>
  <c r="D29" i="3"/>
  <c r="D28" i="3"/>
  <c r="D27" i="3"/>
  <c r="D21" i="3"/>
  <c r="D20" i="3"/>
  <c r="D19" i="3"/>
  <c r="D18" i="3"/>
  <c r="D17" i="3"/>
  <c r="D16" i="3"/>
  <c r="D15" i="3"/>
  <c r="D14" i="3"/>
  <c r="D13" i="3"/>
  <c r="D12" i="3"/>
  <c r="D11" i="3"/>
  <c r="D10" i="3"/>
  <c r="E9" i="3"/>
  <c r="D9" i="3"/>
  <c r="D8" i="3"/>
  <c r="E20" i="3"/>
  <c r="E13" i="3" l="1"/>
  <c r="E33" i="3"/>
  <c r="E17" i="3"/>
  <c r="E34" i="3"/>
  <c r="E28" i="3"/>
  <c r="E32" i="3"/>
  <c r="E31" i="3"/>
  <c r="E30" i="3"/>
  <c r="E27" i="3" l="1"/>
  <c r="E11" i="3"/>
  <c r="E8" i="3"/>
  <c r="E19" i="3"/>
  <c r="E10" i="3"/>
  <c r="E21" i="3"/>
  <c r="E18" i="3"/>
  <c r="E14" i="3"/>
  <c r="E16" i="3"/>
  <c r="E29" i="3"/>
  <c r="E12" i="3"/>
  <c r="E15" i="3"/>
</calcChain>
</file>

<file path=xl/sharedStrings.xml><?xml version="1.0" encoding="utf-8"?>
<sst xmlns="http://schemas.openxmlformats.org/spreadsheetml/2006/main" count="328" uniqueCount="149">
  <si>
    <t>Klasse</t>
  </si>
  <si>
    <t>Plass</t>
  </si>
  <si>
    <t>Avd</t>
  </si>
  <si>
    <t>Personalia</t>
  </si>
  <si>
    <t>Start</t>
  </si>
  <si>
    <t>Sum</t>
  </si>
  <si>
    <t>Tid</t>
  </si>
  <si>
    <t>Mål</t>
  </si>
  <si>
    <t>[t:m:s]</t>
  </si>
  <si>
    <t>Skytetillegg</t>
  </si>
  <si>
    <t>[m]</t>
  </si>
  <si>
    <t>Slutttid</t>
  </si>
  <si>
    <t>Nr</t>
  </si>
  <si>
    <t>Navn</t>
  </si>
  <si>
    <t>Løp</t>
  </si>
  <si>
    <t>Skive</t>
  </si>
  <si>
    <t>Indre</t>
  </si>
  <si>
    <t>Ytre</t>
  </si>
  <si>
    <t>Starttid</t>
  </si>
  <si>
    <t>Tillegg</t>
  </si>
  <si>
    <t>Resultat</t>
  </si>
  <si>
    <t>Faktor</t>
  </si>
  <si>
    <t>Sølv:</t>
  </si>
  <si>
    <t>Bronse:</t>
  </si>
  <si>
    <t>Treff</t>
  </si>
  <si>
    <t>NROF Oslo</t>
  </si>
  <si>
    <t>[m:s]</t>
  </si>
  <si>
    <t>Rundetid</t>
  </si>
  <si>
    <t>Rundetelling / Passeringstider / Rundetider</t>
  </si>
  <si>
    <t>Fødselsår</t>
  </si>
  <si>
    <t>NROF Drammen</t>
  </si>
  <si>
    <t>Alder</t>
  </si>
  <si>
    <t xml:space="preserve">Gull: </t>
  </si>
  <si>
    <t>Avdeling / Klubb</t>
  </si>
  <si>
    <t>Klasse M3, Menn 35-42 år</t>
  </si>
  <si>
    <t>Klasse M4, Menn 43-49 år</t>
  </si>
  <si>
    <t>Klasse M5, Menn 50-54 år</t>
  </si>
  <si>
    <t>Klasse M6, Menn 55-59 år</t>
  </si>
  <si>
    <t>Klasse M7, Menn 60-69 år</t>
  </si>
  <si>
    <t>Klasse M8, Menn &gt;70 år</t>
  </si>
  <si>
    <t>Raknes</t>
  </si>
  <si>
    <t>Kenneth</t>
  </si>
  <si>
    <t>Biørn</t>
  </si>
  <si>
    <t>arnbiorn@online.no</t>
  </si>
  <si>
    <t xml:space="preserve">NM Skogsløp med Pistolskyting </t>
  </si>
  <si>
    <t>Småen</t>
  </si>
  <si>
    <t>D30</t>
  </si>
  <si>
    <t>C20</t>
  </si>
  <si>
    <t xml:space="preserve"> ÅPENT NM SKOGSLØP MED PISTOLSKYTING</t>
  </si>
  <si>
    <t>Resultater:</t>
  </si>
  <si>
    <t>Resultater fordelt på klasser:</t>
  </si>
  <si>
    <t>13X40</t>
  </si>
  <si>
    <t>Terje</t>
  </si>
  <si>
    <t>brikke nr</t>
  </si>
  <si>
    <t>Jan Olav</t>
  </si>
  <si>
    <t>8X22</t>
  </si>
  <si>
    <t>Stangeland</t>
  </si>
  <si>
    <t>Jan Olav Stangeland</t>
  </si>
  <si>
    <t>Klasse M2, Menn -34 år</t>
  </si>
  <si>
    <t>janolav.stangeland@gmail.com</t>
  </si>
  <si>
    <t>Olsen</t>
  </si>
  <si>
    <t>Jan Erik</t>
  </si>
  <si>
    <t>jaeriko@online.no</t>
  </si>
  <si>
    <t>13*40</t>
  </si>
  <si>
    <t>C25</t>
  </si>
  <si>
    <t>10*30</t>
  </si>
  <si>
    <t>Cior</t>
  </si>
  <si>
    <t>Proc</t>
  </si>
  <si>
    <t>Jevne</t>
  </si>
  <si>
    <t>Tommy</t>
  </si>
  <si>
    <t>tommyjevne@gmail.com</t>
  </si>
  <si>
    <t>overdue</t>
  </si>
  <si>
    <t>Engebretsen</t>
  </si>
  <si>
    <t>Rolf Martin</t>
  </si>
  <si>
    <t>rm.engebretsen@outlook.com</t>
  </si>
  <si>
    <t>Tomtsveen</t>
  </si>
  <si>
    <t>Magnus</t>
  </si>
  <si>
    <t>magnus.tomtsveen@gmail.com</t>
  </si>
  <si>
    <t>paid</t>
  </si>
  <si>
    <t>2025-08-23T12:50:23.6Z</t>
  </si>
  <si>
    <t>Avdal</t>
  </si>
  <si>
    <t>Espen</t>
  </si>
  <si>
    <t>bilmannen@hotmail.com</t>
  </si>
  <si>
    <t>2025-06-23T21:58:43.847Z</t>
  </si>
  <si>
    <t>Haug</t>
  </si>
  <si>
    <t>Thomas</t>
  </si>
  <si>
    <t>haug.th@gmail.com</t>
  </si>
  <si>
    <t>2025-07-01T13:19:09.43Z</t>
  </si>
  <si>
    <t>Slemdal</t>
  </si>
  <si>
    <t>Mathis Alexander</t>
  </si>
  <si>
    <t>slemdal.film@hotmail.com</t>
  </si>
  <si>
    <t>2025-07-06T21:56:26.08Z</t>
  </si>
  <si>
    <t>Børresen</t>
  </si>
  <si>
    <t>Scott Torp</t>
  </si>
  <si>
    <t>scoboe@gmail.com</t>
  </si>
  <si>
    <t>Raffelsen</t>
  </si>
  <si>
    <t>Tony</t>
  </si>
  <si>
    <t>tonyraffelsen@hotmail.com</t>
  </si>
  <si>
    <t>2025-07-22T15:02:32.477Z</t>
  </si>
  <si>
    <t>Ruud-røhne</t>
  </si>
  <si>
    <t>terjer-r@online.no</t>
  </si>
  <si>
    <t>2025-07-23T09:38:09.92Z</t>
  </si>
  <si>
    <t>Bakken</t>
  </si>
  <si>
    <t xml:space="preserve">Christian </t>
  </si>
  <si>
    <t>christianbakken87@gmail.com</t>
  </si>
  <si>
    <t>2025-08-13T07:41:35.593Z</t>
  </si>
  <si>
    <t>2025-08-31T20:00:24.447Z</t>
  </si>
  <si>
    <t>Andersen</t>
  </si>
  <si>
    <t>janerik.andersen@gmail.com</t>
  </si>
  <si>
    <t>2025-09-10T11:12:32.217Z</t>
  </si>
  <si>
    <t>oslo@nrof.no</t>
  </si>
  <si>
    <t>2025-09-02T12:54:38.24Z</t>
  </si>
  <si>
    <t>Thorvaldsen</t>
  </si>
  <si>
    <t>Jørgen André Tuer</t>
  </si>
  <si>
    <t>jorgenbear@gmail.com</t>
  </si>
  <si>
    <t>2025-09-09T12:29:28.683Z</t>
  </si>
  <si>
    <t>Hagen</t>
  </si>
  <si>
    <t>Carsten</t>
  </si>
  <si>
    <t>c4hagen@gmail.com</t>
  </si>
  <si>
    <t>2025-09-10T19:35:11.63Z</t>
  </si>
  <si>
    <t>2025-09-13T10:18:03.313Z</t>
  </si>
  <si>
    <t>Arne Henrik</t>
  </si>
  <si>
    <t>2025-09-14T16:45:26.363Z</t>
  </si>
  <si>
    <t>Dahl</t>
  </si>
  <si>
    <t>Aleksander</t>
  </si>
  <si>
    <t>aleksander.dahl@getmail.no</t>
  </si>
  <si>
    <t>2025-09-16T17:06:02.567Z</t>
  </si>
  <si>
    <t>Narvestad</t>
  </si>
  <si>
    <t>Steinar</t>
  </si>
  <si>
    <t>steinar@narvestad.com</t>
  </si>
  <si>
    <t>2025-09-17T18:43:39.15Z</t>
  </si>
  <si>
    <t>NROF Øvre Romerike</t>
  </si>
  <si>
    <t>Stene</t>
  </si>
  <si>
    <t>Rune</t>
  </si>
  <si>
    <t>Langerød</t>
  </si>
  <si>
    <t>Inge</t>
  </si>
  <si>
    <t>Stene.rune@gmail.com</t>
  </si>
  <si>
    <t>ilangerod@gmail.com</t>
  </si>
  <si>
    <t>Løpet ble arrangert på Sessvollmoen bane 6 søndag 21 september. Løpet var på 8,4 km fordelt på 6 runder</t>
  </si>
  <si>
    <t>med 5 skytinger.</t>
  </si>
  <si>
    <t>Betalt</t>
  </si>
  <si>
    <t>Klasse M1, Menn -Militært personell inne til førstegangstjeneste</t>
  </si>
  <si>
    <t>32</t>
  </si>
  <si>
    <t>25</t>
  </si>
  <si>
    <t>For NROF Øvre Romerike</t>
  </si>
  <si>
    <t>Fenr Bjørn Bjølverud</t>
  </si>
  <si>
    <t>Jørgen Andre Thorvaldsen</t>
  </si>
  <si>
    <t>Magnus Tomtesveen</t>
  </si>
  <si>
    <t>Deltar ikke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</si>
</sst>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:mm:ss"/>
    <numFmt numFmtId="165" formatCode="d/m/yyyy;@"/>
    <numFmt numFmtId="166" formatCode="[$-F400]h:mm:ss\ AM/PM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name val="MS Sans Serif"/>
      <family val="2"/>
    </font>
    <font>
      <sz val="12"/>
      <name val="Arial"/>
      <family val="2"/>
    </font>
    <font>
      <sz val="10"/>
      <name val="Arial"/>
      <family val="2"/>
    </font>
    <font>
      <u/>
      <sz val="6"/>
      <color indexed="12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u/>
      <sz val="12"/>
      <color indexed="12"/>
      <name val="Arial"/>
      <family val="2"/>
    </font>
    <font>
      <sz val="12"/>
      <name val="Consolas"/>
      <family val="3"/>
    </font>
    <font>
      <u/>
      <sz val="14"/>
      <color indexed="12"/>
      <name val="Arial"/>
      <family val="2"/>
    </font>
    <font>
      <sz val="11"/>
      <name val="Calibri"/>
      <family val="2"/>
    </font>
    <font>
      <sz val="11"/>
      <name val="Arial"/>
      <family val="2"/>
    </font>
    <font>
      <b/>
      <u/>
      <sz val="14"/>
      <color indexed="12"/>
      <name val="Arial"/>
      <family val="2"/>
    </font>
    <font>
      <sz val="10"/>
      <color rgb="FF001D35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</cellStyleXfs>
  <cellXfs count="196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5" fillId="2" borderId="0" xfId="0" applyFont="1" applyFill="1"/>
    <xf numFmtId="0" fontId="4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/>
    <xf numFmtId="0" fontId="8" fillId="3" borderId="3" xfId="0" applyFont="1" applyFill="1" applyBorder="1"/>
    <xf numFmtId="0" fontId="7" fillId="3" borderId="5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7" fillId="3" borderId="1" xfId="0" applyNumberFormat="1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2" fillId="0" borderId="0" xfId="0" applyFont="1"/>
    <xf numFmtId="0" fontId="2" fillId="0" borderId="11" xfId="0" applyFont="1" applyBorder="1" applyAlignment="1">
      <alignment horizontal="center"/>
    </xf>
    <xf numFmtId="0" fontId="2" fillId="0" borderId="11" xfId="0" applyFont="1" applyBorder="1"/>
    <xf numFmtId="1" fontId="2" fillId="0" borderId="11" xfId="0" applyNumberFormat="1" applyFont="1" applyBorder="1"/>
    <xf numFmtId="0" fontId="2" fillId="0" borderId="0" xfId="0" applyFont="1" applyAlignment="1">
      <alignment horizontal="center"/>
    </xf>
    <xf numFmtId="0" fontId="11" fillId="0" borderId="1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12" xfId="0" applyBorder="1"/>
    <xf numFmtId="21" fontId="5" fillId="2" borderId="0" xfId="0" applyNumberFormat="1" applyFont="1" applyFill="1"/>
    <xf numFmtId="21" fontId="8" fillId="0" borderId="11" xfId="0" applyNumberFormat="1" applyFont="1" applyBorder="1" applyAlignment="1">
      <alignment horizontal="center"/>
    </xf>
    <xf numFmtId="21" fontId="2" fillId="0" borderId="11" xfId="0" applyNumberFormat="1" applyFont="1" applyBorder="1"/>
    <xf numFmtId="0" fontId="10" fillId="2" borderId="0" xfId="0" applyFont="1" applyFill="1"/>
    <xf numFmtId="0" fontId="7" fillId="2" borderId="0" xfId="0" applyFont="1" applyFill="1"/>
    <xf numFmtId="21" fontId="11" fillId="0" borderId="11" xfId="0" applyNumberFormat="1" applyFont="1" applyBorder="1" applyAlignment="1">
      <alignment horizontal="center"/>
    </xf>
    <xf numFmtId="0" fontId="0" fillId="2" borderId="0" xfId="0" applyFill="1" applyAlignment="1">
      <alignment horizontal="center"/>
    </xf>
    <xf numFmtId="21" fontId="10" fillId="2" borderId="0" xfId="0" applyNumberFormat="1" applyFont="1" applyFill="1"/>
    <xf numFmtId="21" fontId="11" fillId="0" borderId="0" xfId="0" applyNumberFormat="1" applyFont="1" applyAlignment="1">
      <alignment horizontal="center"/>
    </xf>
    <xf numFmtId="45" fontId="11" fillId="0" borderId="11" xfId="0" applyNumberFormat="1" applyFont="1" applyBorder="1"/>
    <xf numFmtId="164" fontId="10" fillId="2" borderId="0" xfId="0" applyNumberFormat="1" applyFont="1" applyFill="1" applyAlignment="1">
      <alignment horizontal="center"/>
    </xf>
    <xf numFmtId="21" fontId="11" fillId="0" borderId="6" xfId="0" applyNumberFormat="1" applyFont="1" applyBorder="1" applyAlignment="1">
      <alignment horizontal="center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center"/>
    </xf>
    <xf numFmtId="0" fontId="8" fillId="2" borderId="0" xfId="0" applyFont="1" applyFill="1"/>
    <xf numFmtId="0" fontId="8" fillId="0" borderId="0" xfId="0" applyFont="1" applyAlignment="1">
      <alignment horizontal="left"/>
    </xf>
    <xf numFmtId="0" fontId="8" fillId="2" borderId="0" xfId="0" applyFont="1" applyFill="1" applyAlignment="1">
      <alignment horizontal="left"/>
    </xf>
    <xf numFmtId="0" fontId="7" fillId="4" borderId="2" xfId="0" applyFont="1" applyFill="1" applyBorder="1"/>
    <xf numFmtId="0" fontId="8" fillId="4" borderId="3" xfId="0" applyFont="1" applyFill="1" applyBorder="1"/>
    <xf numFmtId="0" fontId="8" fillId="4" borderId="4" xfId="0" applyFont="1" applyFill="1" applyBorder="1"/>
    <xf numFmtId="0" fontId="7" fillId="4" borderId="5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8" fillId="4" borderId="2" xfId="0" applyFont="1" applyFill="1" applyBorder="1"/>
    <xf numFmtId="0" fontId="7" fillId="4" borderId="4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top" wrapText="1"/>
    </xf>
    <xf numFmtId="0" fontId="7" fillId="4" borderId="3" xfId="0" applyFont="1" applyFill="1" applyBorder="1"/>
    <xf numFmtId="0" fontId="6" fillId="4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0" fontId="15" fillId="2" borderId="0" xfId="0" applyFont="1" applyFill="1"/>
    <xf numFmtId="164" fontId="4" fillId="4" borderId="1" xfId="0" applyNumberFormat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16" fillId="0" borderId="0" xfId="1" applyFont="1" applyAlignment="1" applyProtection="1"/>
    <xf numFmtId="0" fontId="9" fillId="2" borderId="0" xfId="0" applyFont="1" applyFill="1" applyAlignment="1">
      <alignment horizontal="center"/>
    </xf>
    <xf numFmtId="1" fontId="10" fillId="2" borderId="0" xfId="0" applyNumberFormat="1" applyFont="1" applyFill="1" applyAlignment="1">
      <alignment horizontal="center"/>
    </xf>
    <xf numFmtId="166" fontId="8" fillId="2" borderId="0" xfId="0" applyNumberFormat="1" applyFont="1" applyFill="1" applyAlignment="1">
      <alignment horizontal="center"/>
    </xf>
    <xf numFmtId="0" fontId="6" fillId="0" borderId="11" xfId="0" applyFont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0" xfId="0" applyFont="1" applyFill="1"/>
    <xf numFmtId="21" fontId="2" fillId="0" borderId="0" xfId="0" applyNumberFormat="1" applyFont="1"/>
    <xf numFmtId="21" fontId="2" fillId="0" borderId="0" xfId="0" applyNumberFormat="1" applyFont="1" applyAlignment="1">
      <alignment horizontal="center"/>
    </xf>
    <xf numFmtId="0" fontId="11" fillId="0" borderId="11" xfId="0" applyFont="1" applyBorder="1" applyAlignment="1">
      <alignment horizontal="left"/>
    </xf>
    <xf numFmtId="0" fontId="9" fillId="2" borderId="1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21" fontId="2" fillId="0" borderId="11" xfId="0" applyNumberFormat="1" applyFont="1" applyBorder="1" applyAlignment="1">
      <alignment horizontal="right"/>
    </xf>
    <xf numFmtId="0" fontId="6" fillId="0" borderId="0" xfId="0" applyFont="1"/>
    <xf numFmtId="0" fontId="3" fillId="0" borderId="0" xfId="2"/>
    <xf numFmtId="0" fontId="2" fillId="4" borderId="1" xfId="2" quotePrefix="1" applyFont="1" applyFill="1" applyBorder="1" applyAlignment="1">
      <alignment horizontal="center"/>
    </xf>
    <xf numFmtId="16" fontId="2" fillId="4" borderId="1" xfId="2" quotePrefix="1" applyNumberFormat="1" applyFont="1" applyFill="1" applyBorder="1" applyAlignment="1">
      <alignment horizontal="center"/>
    </xf>
    <xf numFmtId="0" fontId="2" fillId="4" borderId="1" xfId="2" applyFont="1" applyFill="1" applyBorder="1" applyAlignment="1">
      <alignment horizontal="center"/>
    </xf>
    <xf numFmtId="0" fontId="2" fillId="0" borderId="0" xfId="2" applyFont="1" applyAlignment="1">
      <alignment horizontal="center"/>
    </xf>
    <xf numFmtId="0" fontId="9" fillId="4" borderId="7" xfId="2" applyFont="1" applyFill="1" applyBorder="1" applyAlignment="1">
      <alignment horizontal="center"/>
    </xf>
    <xf numFmtId="0" fontId="3" fillId="0" borderId="11" xfId="2" applyBorder="1" applyAlignment="1">
      <alignment horizontal="center"/>
    </xf>
    <xf numFmtId="0" fontId="5" fillId="2" borderId="0" xfId="2" applyFont="1" applyFill="1"/>
    <xf numFmtId="0" fontId="3" fillId="2" borderId="0" xfId="2" applyFill="1"/>
    <xf numFmtId="165" fontId="13" fillId="2" borderId="0" xfId="2" applyNumberFormat="1" applyFont="1" applyFill="1"/>
    <xf numFmtId="1" fontId="14" fillId="2" borderId="0" xfId="2" applyNumberFormat="1" applyFont="1" applyFill="1"/>
    <xf numFmtId="0" fontId="3" fillId="2" borderId="0" xfId="2" applyFill="1" applyAlignment="1">
      <alignment horizontal="center"/>
    </xf>
    <xf numFmtId="0" fontId="6" fillId="4" borderId="1" xfId="2" applyFont="1" applyFill="1" applyBorder="1" applyAlignment="1">
      <alignment horizontal="center"/>
    </xf>
    <xf numFmtId="0" fontId="6" fillId="4" borderId="2" xfId="2" applyFont="1" applyFill="1" applyBorder="1"/>
    <xf numFmtId="0" fontId="8" fillId="4" borderId="3" xfId="2" applyFont="1" applyFill="1" applyBorder="1"/>
    <xf numFmtId="0" fontId="8" fillId="4" borderId="4" xfId="2" applyFont="1" applyFill="1" applyBorder="1"/>
    <xf numFmtId="0" fontId="3" fillId="4" borderId="4" xfId="2" applyFill="1" applyBorder="1"/>
    <xf numFmtId="0" fontId="6" fillId="4" borderId="11" xfId="2" applyFont="1" applyFill="1" applyBorder="1"/>
    <xf numFmtId="0" fontId="6" fillId="4" borderId="5" xfId="2" applyFont="1" applyFill="1" applyBorder="1" applyAlignment="1">
      <alignment horizontal="center"/>
    </xf>
    <xf numFmtId="164" fontId="6" fillId="4" borderId="1" xfId="2" applyNumberFormat="1" applyFont="1" applyFill="1" applyBorder="1" applyAlignment="1">
      <alignment horizontal="center"/>
    </xf>
    <xf numFmtId="0" fontId="6" fillId="4" borderId="6" xfId="2" applyFont="1" applyFill="1" applyBorder="1" applyAlignment="1">
      <alignment horizontal="center"/>
    </xf>
    <xf numFmtId="0" fontId="9" fillId="4" borderId="8" xfId="2" applyFont="1" applyFill="1" applyBorder="1" applyAlignment="1">
      <alignment horizontal="center"/>
    </xf>
    <xf numFmtId="0" fontId="9" fillId="4" borderId="6" xfId="2" applyFont="1" applyFill="1" applyBorder="1" applyAlignment="1">
      <alignment horizontal="center"/>
    </xf>
    <xf numFmtId="0" fontId="2" fillId="2" borderId="0" xfId="2" applyFont="1" applyFill="1" applyAlignment="1">
      <alignment horizontal="center"/>
    </xf>
    <xf numFmtId="0" fontId="2" fillId="2" borderId="0" xfId="2" applyFont="1" applyFill="1"/>
    <xf numFmtId="0" fontId="2" fillId="0" borderId="11" xfId="2" applyFont="1" applyBorder="1" applyAlignment="1">
      <alignment horizontal="center"/>
    </xf>
    <xf numFmtId="0" fontId="8" fillId="0" borderId="11" xfId="2" applyFont="1" applyBorder="1" applyAlignment="1">
      <alignment horizontal="center"/>
    </xf>
    <xf numFmtId="0" fontId="6" fillId="0" borderId="11" xfId="2" applyFont="1" applyBorder="1" applyAlignment="1">
      <alignment horizontal="left"/>
    </xf>
    <xf numFmtId="0" fontId="6" fillId="0" borderId="11" xfId="2" applyFont="1" applyBorder="1" applyAlignment="1">
      <alignment horizontal="center"/>
    </xf>
    <xf numFmtId="0" fontId="6" fillId="0" borderId="0" xfId="2" applyFont="1" applyAlignment="1">
      <alignment horizontal="center"/>
    </xf>
    <xf numFmtId="0" fontId="3" fillId="0" borderId="11" xfId="2" applyBorder="1"/>
    <xf numFmtId="0" fontId="3" fillId="0" borderId="0" xfId="2" applyAlignment="1">
      <alignment horizontal="center"/>
    </xf>
    <xf numFmtId="0" fontId="17" fillId="0" borderId="0" xfId="2" applyFont="1"/>
    <xf numFmtId="0" fontId="0" fillId="4" borderId="0" xfId="0" applyFill="1"/>
    <xf numFmtId="1" fontId="15" fillId="2" borderId="0" xfId="0" applyNumberFormat="1" applyFont="1" applyFill="1"/>
    <xf numFmtId="0" fontId="6" fillId="4" borderId="13" xfId="2" applyFont="1" applyFill="1" applyBorder="1" applyAlignment="1">
      <alignment horizontal="center"/>
    </xf>
    <xf numFmtId="0" fontId="6" fillId="5" borderId="0" xfId="2" applyFont="1" applyFill="1" applyAlignment="1">
      <alignment horizontal="center"/>
    </xf>
    <xf numFmtId="0" fontId="9" fillId="5" borderId="0" xfId="2" applyFont="1" applyFill="1" applyAlignment="1">
      <alignment horizontal="center"/>
    </xf>
    <xf numFmtId="0" fontId="6" fillId="5" borderId="10" xfId="2" applyFont="1" applyFill="1" applyBorder="1" applyAlignment="1">
      <alignment horizontal="center"/>
    </xf>
    <xf numFmtId="0" fontId="9" fillId="5" borderId="10" xfId="2" applyFont="1" applyFill="1" applyBorder="1" applyAlignment="1">
      <alignment horizontal="center"/>
    </xf>
    <xf numFmtId="164" fontId="6" fillId="2" borderId="0" xfId="0" applyNumberFormat="1" applyFont="1" applyFill="1" applyAlignment="1">
      <alignment horizontal="center"/>
    </xf>
    <xf numFmtId="0" fontId="8" fillId="0" borderId="0" xfId="0" applyFont="1"/>
    <xf numFmtId="164" fontId="6" fillId="0" borderId="10" xfId="2" applyNumberFormat="1" applyFont="1" applyBorder="1"/>
    <xf numFmtId="1" fontId="6" fillId="0" borderId="1" xfId="2" applyNumberFormat="1" applyFont="1" applyBorder="1"/>
    <xf numFmtId="0" fontId="6" fillId="2" borderId="0" xfId="2" applyFont="1" applyFill="1" applyAlignment="1">
      <alignment horizontal="center"/>
    </xf>
    <xf numFmtId="0" fontId="2" fillId="0" borderId="0" xfId="2" applyFont="1"/>
    <xf numFmtId="0" fontId="6" fillId="2" borderId="11" xfId="2" applyFont="1" applyFill="1" applyBorder="1" applyAlignment="1">
      <alignment horizontal="center"/>
    </xf>
    <xf numFmtId="0" fontId="6" fillId="0" borderId="6" xfId="2" applyFont="1" applyBorder="1" applyAlignment="1">
      <alignment horizontal="center"/>
    </xf>
    <xf numFmtId="164" fontId="6" fillId="0" borderId="11" xfId="2" applyNumberFormat="1" applyFont="1" applyBorder="1"/>
    <xf numFmtId="16" fontId="2" fillId="3" borderId="11" xfId="0" quotePrefix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16" fontId="2" fillId="6" borderId="11" xfId="0" quotePrefix="1" applyNumberFormat="1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1" xfId="0" quotePrefix="1" applyFont="1" applyFill="1" applyBorder="1" applyAlignment="1">
      <alignment horizontal="center"/>
    </xf>
    <xf numFmtId="0" fontId="6" fillId="6" borderId="1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0" fontId="2" fillId="4" borderId="11" xfId="0" applyFont="1" applyFill="1" applyBorder="1"/>
    <xf numFmtId="0" fontId="7" fillId="3" borderId="11" xfId="0" applyFont="1" applyFill="1" applyBorder="1" applyAlignment="1">
      <alignment horizontal="center"/>
    </xf>
    <xf numFmtId="0" fontId="6" fillId="6" borderId="11" xfId="0" applyFont="1" applyFill="1" applyBorder="1"/>
    <xf numFmtId="21" fontId="8" fillId="0" borderId="11" xfId="0" applyNumberFormat="1" applyFont="1" applyBorder="1" applyAlignment="1">
      <alignment horizontal="right"/>
    </xf>
    <xf numFmtId="0" fontId="20" fillId="2" borderId="0" xfId="0" applyFont="1" applyFill="1"/>
    <xf numFmtId="21" fontId="20" fillId="2" borderId="0" xfId="0" applyNumberFormat="1" applyFont="1" applyFill="1"/>
    <xf numFmtId="0" fontId="0" fillId="0" borderId="11" xfId="0" applyBorder="1"/>
    <xf numFmtId="0" fontId="6" fillId="0" borderId="4" xfId="2" applyFont="1" applyBorder="1" applyAlignment="1">
      <alignment horizontal="left"/>
    </xf>
    <xf numFmtId="0" fontId="6" fillId="0" borderId="0" xfId="2" applyFont="1" applyAlignment="1">
      <alignment horizontal="left"/>
    </xf>
    <xf numFmtId="0" fontId="19" fillId="0" borderId="0" xfId="2" applyFont="1"/>
    <xf numFmtId="0" fontId="18" fillId="0" borderId="0" xfId="1" applyFont="1" applyBorder="1" applyAlignment="1" applyProtection="1"/>
    <xf numFmtId="0" fontId="2" fillId="0" borderId="11" xfId="2" applyFont="1" applyBorder="1" applyAlignment="1">
      <alignment horizontal="left"/>
    </xf>
    <xf numFmtId="0" fontId="21" fillId="0" borderId="4" xfId="1" applyFont="1" applyBorder="1" applyAlignment="1" applyProtection="1"/>
    <xf numFmtId="46" fontId="0" fillId="0" borderId="0" xfId="0" applyNumberFormat="1"/>
    <xf numFmtId="21" fontId="0" fillId="0" borderId="0" xfId="0" applyNumberFormat="1"/>
    <xf numFmtId="0" fontId="12" fillId="0" borderId="4" xfId="1" applyBorder="1" applyAlignment="1" applyProtection="1"/>
    <xf numFmtId="1" fontId="6" fillId="0" borderId="11" xfId="2" applyNumberFormat="1" applyFont="1" applyBorder="1"/>
    <xf numFmtId="0" fontId="3" fillId="0" borderId="11" xfId="1" applyFont="1" applyBorder="1" applyAlignment="1" applyProtection="1"/>
    <xf numFmtId="0" fontId="3" fillId="0" borderId="4" xfId="1" applyFont="1" applyBorder="1" applyAlignment="1" applyProtection="1"/>
    <xf numFmtId="45" fontId="8" fillId="0" borderId="11" xfId="0" applyNumberFormat="1" applyFont="1" applyBorder="1"/>
    <xf numFmtId="21" fontId="8" fillId="0" borderId="11" xfId="0" applyNumberFormat="1" applyFont="1" applyBorder="1"/>
    <xf numFmtId="49" fontId="6" fillId="0" borderId="11" xfId="2" applyNumberFormat="1" applyFont="1" applyBorder="1"/>
    <xf numFmtId="49" fontId="6" fillId="0" borderId="1" xfId="2" applyNumberFormat="1" applyFont="1" applyBorder="1"/>
    <xf numFmtId="0" fontId="22" fillId="0" borderId="0" xfId="0" applyFont="1"/>
    <xf numFmtId="164" fontId="3" fillId="0" borderId="0" xfId="2" applyNumberFormat="1"/>
    <xf numFmtId="0" fontId="2" fillId="4" borderId="11" xfId="2" applyFont="1" applyFill="1" applyBorder="1" applyAlignment="1">
      <alignment horizontal="center"/>
    </xf>
    <xf numFmtId="0" fontId="7" fillId="3" borderId="2" xfId="0" applyFont="1" applyFill="1" applyBorder="1"/>
    <xf numFmtId="0" fontId="0" fillId="0" borderId="3" xfId="0" applyBorder="1"/>
    <xf numFmtId="0" fontId="0" fillId="0" borderId="4" xfId="0" applyBorder="1"/>
    <xf numFmtId="0" fontId="9" fillId="3" borderId="9" xfId="0" applyFont="1" applyFill="1" applyBorder="1" applyAlignment="1">
      <alignment horizontal="left"/>
    </xf>
    <xf numFmtId="0" fontId="0" fillId="0" borderId="14" xfId="0" applyBorder="1"/>
    <xf numFmtId="0" fontId="6" fillId="4" borderId="2" xfId="2" applyFont="1" applyFill="1" applyBorder="1"/>
    <xf numFmtId="0" fontId="8" fillId="4" borderId="3" xfId="2" applyFont="1" applyFill="1" applyBorder="1"/>
    <xf numFmtId="0" fontId="6" fillId="4" borderId="9" xfId="2" applyFont="1" applyFill="1" applyBorder="1" applyAlignment="1">
      <alignment horizontal="left"/>
    </xf>
    <xf numFmtId="0" fontId="3" fillId="4" borderId="14" xfId="2" applyFill="1" applyBorder="1" applyAlignment="1">
      <alignment horizontal="left"/>
    </xf>
    <xf numFmtId="0" fontId="3" fillId="4" borderId="1" xfId="2" applyFill="1" applyBorder="1" applyAlignment="1">
      <alignment horizontal="center"/>
    </xf>
    <xf numFmtId="0" fontId="3" fillId="4" borderId="6" xfId="2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4" borderId="3" xfId="0" quotePrefix="1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16" fontId="2" fillId="6" borderId="11" xfId="0" quotePrefix="1" applyNumberFormat="1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1" xfId="0" quotePrefix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164" fontId="6" fillId="4" borderId="10" xfId="2" applyNumberFormat="1" applyFont="1" applyFill="1" applyBorder="1"/>
    <xf numFmtId="49" fontId="8" fillId="2" borderId="0" xfId="0" applyNumberFormat="1" applyFont="1" applyFill="1" applyAlignment="1">
      <alignment horizontal="center"/>
    </xf>
  </cellXfs>
  <cellStyles count="4">
    <cellStyle name="Hyperkobling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257735</xdr:rowOff>
    </xdr:from>
    <xdr:to>
      <xdr:col>3</xdr:col>
      <xdr:colOff>1104900</xdr:colOff>
      <xdr:row>0</xdr:row>
      <xdr:rowOff>1445185</xdr:rowOff>
    </xdr:to>
    <xdr:pic>
      <xdr:nvPicPr>
        <xdr:cNvPr id="4" name="Bilde 1" descr="NROF emblem.JPG">
          <a:extLst>
            <a:ext uri="{FF2B5EF4-FFF2-40B4-BE49-F238E27FC236}">
              <a16:creationId xmlns:a16="http://schemas.microsoft.com/office/drawing/2014/main" id="{373A3C6F-BBB7-4ED7-A450-23E235BCB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2471" y="257735"/>
          <a:ext cx="11049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personal/kare_gulliksen_dnvgl_com/Documents/Documents/favoritter/PC%20data/privat/NROF/Idrett/Arrangementer%20og%20konkuranser/Pistoll&#248;p/NM%20Skogsl&#248;p%20med%20pistolskyting%202020/NM%20Skogsl&#248;p%20med%20pistolskyting%202020%2011%20oktober%202020.xlsx?3E842CBD" TargetMode="External"/><Relationship Id="rId1" Type="http://schemas.openxmlformats.org/officeDocument/2006/relationships/externalLinkPath" Target="file:///\\3E842CBD\NM%20Skogsl&#248;p%20med%20pistolskyting%202020%2011%20oktober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sjon"/>
      <sheetName val="Grovdata"/>
      <sheetName val="Skyting"/>
      <sheetName val="Start og mål"/>
      <sheetName val="Skivestativ"/>
      <sheetName val="Sortering"/>
      <sheetName val="Premier"/>
      <sheetName val=" skiver og matriell"/>
      <sheetName val="Regnskap"/>
    </sheetNames>
    <sheetDataSet>
      <sheetData sheetId="0" refreshError="1"/>
      <sheetData sheetId="1" refreshError="1"/>
      <sheetData sheetId="2" refreshError="1"/>
      <sheetData sheetId="3" refreshError="1">
        <row r="2">
          <cell r="F2">
            <v>1440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65"/>
  <sheetViews>
    <sheetView tabSelected="1" view="pageBreakPreview" topLeftCell="A9" zoomScale="76" zoomScaleNormal="100" zoomScaleSheetLayoutView="100" workbookViewId="0">
      <selection activeCell="A15" sqref="A15"/>
    </sheetView>
  </sheetViews>
  <sheetFormatPr baseColWidth="10" defaultColWidth="11.44140625" defaultRowHeight="13.2" x14ac:dyDescent="0.25"/>
  <cols>
    <col min="1" max="1" width="9" style="1" customWidth="1"/>
    <col min="2" max="2" width="15.33203125" customWidth="1"/>
    <col min="3" max="3" width="29.21875" customWidth="1"/>
    <col min="4" max="4" width="29.109375" customWidth="1"/>
    <col min="5" max="6" width="12.6640625" style="1" customWidth="1"/>
    <col min="7" max="7" width="12.6640625" customWidth="1"/>
    <col min="9" max="9" width="15" customWidth="1"/>
  </cols>
  <sheetData>
    <row r="1" spans="1:18" ht="125.25" customHeight="1" x14ac:dyDescent="0.25"/>
    <row r="2" spans="1:18" ht="24.6" x14ac:dyDescent="0.4">
      <c r="A2" s="2"/>
      <c r="B2" s="68" t="s">
        <v>48</v>
      </c>
      <c r="C2" s="3"/>
      <c r="D2" s="3"/>
      <c r="F2" s="120">
        <f>Grovdata!G1</f>
        <v>2025</v>
      </c>
      <c r="G2" s="2"/>
      <c r="H2" s="34"/>
    </row>
    <row r="3" spans="1:18" ht="24.6" x14ac:dyDescent="0.4">
      <c r="A3" s="2"/>
      <c r="B3" s="68"/>
      <c r="C3" s="3"/>
      <c r="D3" s="3"/>
      <c r="F3" s="68"/>
      <c r="G3" s="2"/>
      <c r="H3" s="34"/>
    </row>
    <row r="4" spans="1:18" ht="16.5" customHeight="1" x14ac:dyDescent="0.4">
      <c r="A4" s="2"/>
      <c r="B4" s="3"/>
      <c r="C4" s="3"/>
      <c r="D4" s="3"/>
      <c r="E4" s="3"/>
      <c r="F4" s="2"/>
      <c r="G4" s="2"/>
      <c r="H4" s="34"/>
    </row>
    <row r="5" spans="1:18" ht="15.6" x14ac:dyDescent="0.3">
      <c r="A5" s="42" t="s">
        <v>138</v>
      </c>
      <c r="B5" s="32"/>
      <c r="C5" s="32"/>
      <c r="D5" s="32"/>
      <c r="E5" s="32"/>
      <c r="F5" s="31"/>
      <c r="G5" s="31"/>
      <c r="H5" s="34"/>
    </row>
    <row r="6" spans="1:18" ht="15.6" x14ac:dyDescent="0.3">
      <c r="A6" s="42" t="s">
        <v>139</v>
      </c>
      <c r="B6" s="32"/>
      <c r="C6" s="32"/>
      <c r="D6" s="32"/>
      <c r="E6" s="32"/>
      <c r="F6" s="31"/>
      <c r="G6" s="31"/>
      <c r="H6" s="34"/>
    </row>
    <row r="7" spans="1:18" ht="15.6" x14ac:dyDescent="0.3">
      <c r="A7" s="42"/>
      <c r="B7" s="32"/>
      <c r="C7" s="32"/>
      <c r="D7" s="32"/>
      <c r="E7" s="32"/>
      <c r="F7" s="31"/>
      <c r="G7" s="31"/>
      <c r="H7" s="34"/>
    </row>
    <row r="8" spans="1:18" ht="15.6" x14ac:dyDescent="0.3">
      <c r="A8" s="42"/>
      <c r="B8" s="32"/>
      <c r="C8" s="32"/>
      <c r="D8" s="32"/>
      <c r="E8" s="32"/>
      <c r="F8" s="31"/>
      <c r="G8" s="31"/>
      <c r="H8" s="34"/>
    </row>
    <row r="9" spans="1:18" ht="15.6" x14ac:dyDescent="0.3">
      <c r="A9" s="42"/>
      <c r="B9" s="78" t="s">
        <v>49</v>
      </c>
      <c r="C9" s="32"/>
      <c r="D9" s="32"/>
      <c r="E9" s="32"/>
      <c r="F9" s="31"/>
      <c r="G9" s="31"/>
      <c r="H9" s="34"/>
    </row>
    <row r="10" spans="1:18" ht="15.6" x14ac:dyDescent="0.3">
      <c r="A10" s="42"/>
      <c r="B10" s="32"/>
      <c r="C10" s="32"/>
      <c r="D10" s="32"/>
      <c r="E10" s="126"/>
      <c r="F10" s="31"/>
      <c r="G10" s="31"/>
      <c r="H10" s="34"/>
    </row>
    <row r="11" spans="1:18" ht="15.6" x14ac:dyDescent="0.3">
      <c r="A11" s="32"/>
      <c r="B11" s="78" t="s">
        <v>32</v>
      </c>
      <c r="C11" s="67" t="s">
        <v>57</v>
      </c>
      <c r="D11" s="67" t="s">
        <v>25</v>
      </c>
      <c r="E11" s="38">
        <f>G27</f>
        <v>4.4143518518518519E-2</v>
      </c>
      <c r="F11" s="35"/>
      <c r="G11" s="31"/>
      <c r="H11" s="34"/>
    </row>
    <row r="12" spans="1:18" ht="15.6" x14ac:dyDescent="0.3">
      <c r="A12" s="32"/>
      <c r="B12" s="78" t="s">
        <v>22</v>
      </c>
      <c r="C12" s="67" t="s">
        <v>146</v>
      </c>
      <c r="D12" s="67" t="s">
        <v>25</v>
      </c>
      <c r="E12" s="38">
        <f>G35</f>
        <v>4.4189814814814814E-2</v>
      </c>
      <c r="F12" s="35"/>
      <c r="G12" s="31"/>
    </row>
    <row r="13" spans="1:18" ht="15.6" x14ac:dyDescent="0.3">
      <c r="A13" s="32"/>
      <c r="B13" s="78" t="s">
        <v>23</v>
      </c>
      <c r="C13" s="85" t="s">
        <v>147</v>
      </c>
      <c r="D13" s="67" t="str">
        <f>D24</f>
        <v>NROF Øvre Romerike</v>
      </c>
      <c r="E13" s="38">
        <f>G24</f>
        <v>5.0034722222222223E-2</v>
      </c>
      <c r="F13" s="35"/>
      <c r="G13" s="31"/>
      <c r="H13" s="34"/>
    </row>
    <row r="14" spans="1:18" ht="15.6" x14ac:dyDescent="0.3">
      <c r="A14" s="32"/>
      <c r="B14" s="31"/>
      <c r="C14" s="32"/>
      <c r="D14" s="32"/>
      <c r="E14" s="32"/>
      <c r="F14" s="35"/>
      <c r="G14" s="38"/>
      <c r="H14" s="34"/>
      <c r="P14" s="72"/>
      <c r="Q14" s="72"/>
      <c r="R14" s="72"/>
    </row>
    <row r="15" spans="1:18" ht="15" x14ac:dyDescent="0.25">
      <c r="A15" s="148"/>
      <c r="B15" s="148"/>
      <c r="C15" s="148"/>
      <c r="D15" s="148"/>
      <c r="E15" s="148"/>
      <c r="F15" s="149"/>
      <c r="G15" s="31"/>
      <c r="H15" s="34"/>
      <c r="P15" s="38"/>
      <c r="Q15" s="41"/>
      <c r="R15" s="38"/>
    </row>
    <row r="16" spans="1:18" ht="15.6" x14ac:dyDescent="0.3">
      <c r="A16" s="43"/>
      <c r="B16" s="31"/>
      <c r="C16" s="32"/>
      <c r="D16" s="32"/>
      <c r="E16" s="32"/>
      <c r="F16" s="35"/>
      <c r="G16" s="31"/>
      <c r="H16" s="34"/>
      <c r="P16" s="38"/>
      <c r="Q16" s="41"/>
      <c r="R16" s="38"/>
    </row>
    <row r="17" spans="1:255" ht="15.6" x14ac:dyDescent="0.3">
      <c r="A17" s="31"/>
      <c r="B17" s="78" t="s">
        <v>50</v>
      </c>
      <c r="C17" s="42"/>
      <c r="D17" s="31"/>
      <c r="E17" s="32"/>
      <c r="F17" s="35"/>
      <c r="G17" s="31"/>
      <c r="H17" s="34"/>
      <c r="P17" s="38"/>
      <c r="Q17" s="41"/>
      <c r="R17" s="38"/>
    </row>
    <row r="18" spans="1:255" ht="15.6" x14ac:dyDescent="0.3">
      <c r="A18" s="31"/>
      <c r="C18" s="32"/>
      <c r="E18" s="32"/>
      <c r="F18" s="31"/>
      <c r="G18" s="31"/>
      <c r="H18" s="34"/>
      <c r="P18" s="38"/>
      <c r="Q18" s="41"/>
      <c r="R18" s="38"/>
    </row>
    <row r="19" spans="1:255" ht="15.6" x14ac:dyDescent="0.3">
      <c r="A19" s="5" t="s">
        <v>1</v>
      </c>
      <c r="B19" s="6" t="s">
        <v>3</v>
      </c>
      <c r="C19" s="7"/>
      <c r="D19" s="7"/>
      <c r="E19" s="170" t="s">
        <v>20</v>
      </c>
      <c r="F19" s="171"/>
      <c r="G19" s="172"/>
      <c r="H19" s="34"/>
      <c r="P19" s="38"/>
      <c r="Q19" s="41"/>
      <c r="R19" s="38"/>
    </row>
    <row r="20" spans="1:255" ht="15.6" x14ac:dyDescent="0.3">
      <c r="A20" s="8"/>
      <c r="B20" s="173" t="s">
        <v>13</v>
      </c>
      <c r="C20" s="174"/>
      <c r="D20" s="9" t="s">
        <v>33</v>
      </c>
      <c r="E20" s="5" t="s">
        <v>14</v>
      </c>
      <c r="F20" s="5" t="s">
        <v>19</v>
      </c>
      <c r="G20" s="10" t="s">
        <v>11</v>
      </c>
      <c r="H20" s="34"/>
      <c r="P20" s="38"/>
      <c r="Q20" s="41"/>
      <c r="R20" s="38"/>
    </row>
    <row r="21" spans="1:255" ht="15.6" x14ac:dyDescent="0.3">
      <c r="A21" s="11"/>
      <c r="B21" s="13"/>
      <c r="C21" s="14"/>
      <c r="D21" s="12"/>
      <c r="E21" s="11" t="s">
        <v>8</v>
      </c>
      <c r="F21" s="11" t="s">
        <v>10</v>
      </c>
      <c r="G21" s="11" t="s">
        <v>8</v>
      </c>
      <c r="H21" s="34"/>
      <c r="P21" s="38"/>
      <c r="Q21" s="41"/>
      <c r="R21" s="38"/>
      <c r="S21" s="40"/>
    </row>
    <row r="22" spans="1:255" ht="15.6" x14ac:dyDescent="0.3">
      <c r="A22" s="34"/>
      <c r="B22" s="67"/>
      <c r="C22" s="67"/>
      <c r="D22" s="77"/>
      <c r="E22" s="38"/>
      <c r="F22" s="73"/>
      <c r="G22" s="74"/>
      <c r="H22" s="34"/>
      <c r="P22" s="38"/>
      <c r="Q22" s="41"/>
      <c r="R22" s="38"/>
      <c r="S22" s="40"/>
    </row>
    <row r="23" spans="1:255" ht="15.6" x14ac:dyDescent="0.3">
      <c r="A23" s="67" t="s">
        <v>141</v>
      </c>
      <c r="B23" s="44"/>
      <c r="C23" s="44"/>
      <c r="D23" s="44"/>
      <c r="E23" s="38"/>
      <c r="F23" s="76"/>
      <c r="G23" s="44"/>
      <c r="H23" s="34"/>
      <c r="P23" s="38"/>
      <c r="Q23" s="41"/>
      <c r="R23" s="38"/>
      <c r="S23" s="40"/>
    </row>
    <row r="24" spans="1:255" ht="15.6" x14ac:dyDescent="0.3">
      <c r="A24" s="77">
        <v>1</v>
      </c>
      <c r="B24" s="44" t="str">
        <f>Grovdata!C10</f>
        <v>Tomtsveen</v>
      </c>
      <c r="C24" s="44" t="str">
        <f>Grovdata!D10</f>
        <v>Magnus</v>
      </c>
      <c r="D24" s="44" t="str">
        <f>Grovdata!E10</f>
        <v>NROF Øvre Romerike</v>
      </c>
      <c r="E24" s="38">
        <f>Grovdata!I10</f>
        <v>3.892361111111111E-2</v>
      </c>
      <c r="F24" s="195">
        <f>Grovdata!O10</f>
        <v>16</v>
      </c>
      <c r="G24" s="38">
        <f>Grovdata!P10</f>
        <v>5.0034722222222223E-2</v>
      </c>
      <c r="H24" s="34"/>
      <c r="P24" s="38"/>
      <c r="Q24" s="41"/>
      <c r="R24" s="38"/>
      <c r="S24" s="40"/>
    </row>
    <row r="25" spans="1:255" ht="15.6" x14ac:dyDescent="0.3">
      <c r="A25" s="34"/>
      <c r="B25" s="67"/>
      <c r="C25" s="67"/>
      <c r="D25" s="77"/>
      <c r="E25" s="38"/>
      <c r="F25" s="73"/>
      <c r="G25" s="74"/>
      <c r="H25" s="34"/>
      <c r="P25" s="38"/>
      <c r="Q25" s="41"/>
      <c r="R25" s="38"/>
      <c r="S25" s="40"/>
    </row>
    <row r="26" spans="1:255" ht="15.6" x14ac:dyDescent="0.3">
      <c r="A26" s="67" t="s">
        <v>58</v>
      </c>
      <c r="B26" s="44"/>
      <c r="C26" s="44"/>
      <c r="D26" s="44"/>
      <c r="E26" s="38"/>
      <c r="F26" s="76"/>
      <c r="G26" s="44"/>
      <c r="H26" s="34"/>
      <c r="P26" s="38"/>
      <c r="Q26" s="41"/>
      <c r="R26" s="38"/>
      <c r="S26" s="40"/>
      <c r="T26" s="41"/>
      <c r="U26" s="38"/>
      <c r="V26" s="41"/>
      <c r="W26" s="38"/>
      <c r="X26" s="34"/>
      <c r="Y26" s="40"/>
      <c r="Z26" s="40"/>
      <c r="AA26" s="40"/>
      <c r="AB26" s="41"/>
      <c r="AC26" s="38"/>
      <c r="AD26" s="41"/>
      <c r="AE26" s="38"/>
      <c r="AF26" s="34"/>
      <c r="AG26" s="40"/>
      <c r="AH26" s="40"/>
      <c r="AI26" s="40"/>
      <c r="AJ26" s="41"/>
      <c r="AK26" s="38"/>
      <c r="AL26" s="41"/>
      <c r="AM26" s="38"/>
      <c r="AN26" s="34"/>
      <c r="AO26" s="40"/>
      <c r="AP26" s="40"/>
      <c r="AQ26" s="40"/>
      <c r="AR26" s="41"/>
      <c r="AS26" s="38"/>
      <c r="AT26" s="41"/>
      <c r="AU26" s="38"/>
      <c r="AV26" s="34"/>
      <c r="AW26" s="40"/>
      <c r="AX26" s="40"/>
      <c r="AY26" s="40"/>
      <c r="AZ26" s="41"/>
      <c r="BA26" s="38"/>
      <c r="BB26" s="41"/>
      <c r="BC26" s="38"/>
      <c r="BD26" s="34"/>
      <c r="BE26" s="40"/>
      <c r="BF26" s="40"/>
      <c r="BG26" s="40"/>
      <c r="BH26" s="41"/>
      <c r="BI26" s="38"/>
      <c r="BJ26" s="41"/>
      <c r="BK26" s="38"/>
      <c r="BL26" s="34"/>
      <c r="BM26" s="40"/>
      <c r="BN26" s="40"/>
      <c r="BO26" s="40"/>
      <c r="BP26" s="41"/>
      <c r="BQ26" s="38"/>
      <c r="BR26" s="41"/>
      <c r="BS26" s="38"/>
      <c r="BT26" s="34"/>
      <c r="BU26" s="40"/>
      <c r="BV26" s="40"/>
      <c r="BW26" s="40"/>
      <c r="BX26" s="41"/>
      <c r="BY26" s="38"/>
      <c r="BZ26" s="41"/>
      <c r="CA26" s="38"/>
      <c r="CB26" s="34"/>
      <c r="CC26" s="40"/>
      <c r="CD26" s="40"/>
      <c r="CE26" s="40"/>
      <c r="CF26" s="41"/>
      <c r="CG26" s="38"/>
      <c r="CH26" s="41"/>
      <c r="CI26" s="38"/>
      <c r="CJ26" s="34"/>
      <c r="CK26" s="40"/>
      <c r="CL26" s="40"/>
      <c r="CM26" s="40"/>
      <c r="CN26" s="41"/>
      <c r="CO26" s="38"/>
      <c r="CP26" s="41"/>
      <c r="CQ26" s="38"/>
      <c r="CR26" s="34"/>
      <c r="CS26" s="40"/>
      <c r="CT26" s="40"/>
      <c r="CU26" s="40"/>
      <c r="CV26" s="41"/>
      <c r="CW26" s="38"/>
      <c r="CX26" s="41"/>
      <c r="CY26" s="38"/>
      <c r="CZ26" s="34"/>
      <c r="DA26" s="40"/>
      <c r="DB26" s="40"/>
      <c r="DC26" s="40"/>
      <c r="DD26" s="41"/>
      <c r="DE26" s="38"/>
      <c r="DF26" s="41"/>
      <c r="DG26" s="38"/>
      <c r="DH26" s="34"/>
      <c r="DI26" s="40"/>
      <c r="DJ26" s="40"/>
      <c r="DK26" s="40"/>
      <c r="DL26" s="41"/>
      <c r="DM26" s="38"/>
      <c r="DN26" s="41"/>
      <c r="DO26" s="38"/>
      <c r="DP26" s="34"/>
      <c r="DQ26" s="40"/>
      <c r="DR26" s="40"/>
      <c r="DS26" s="40"/>
      <c r="DT26" s="41"/>
      <c r="DU26" s="38"/>
      <c r="DV26" s="41"/>
      <c r="DW26" s="38"/>
      <c r="DX26" s="34"/>
      <c r="DY26" s="40"/>
      <c r="DZ26" s="40"/>
      <c r="EA26" s="40"/>
      <c r="EB26" s="41"/>
      <c r="EC26" s="38"/>
      <c r="ED26" s="41"/>
      <c r="EE26" s="38"/>
      <c r="EF26" s="34"/>
      <c r="EG26" s="40"/>
      <c r="EH26" s="40"/>
      <c r="EI26" s="40"/>
      <c r="EJ26" s="41"/>
      <c r="EK26" s="38"/>
      <c r="EL26" s="41"/>
      <c r="EM26" s="38"/>
      <c r="EN26" s="34"/>
      <c r="EO26" s="40"/>
      <c r="EP26" s="40"/>
      <c r="EQ26" s="40"/>
      <c r="ER26" s="41"/>
      <c r="ES26" s="38"/>
      <c r="ET26" s="41"/>
      <c r="EU26" s="38"/>
      <c r="EV26" s="34"/>
      <c r="EW26" s="40"/>
      <c r="EX26" s="40"/>
      <c r="EY26" s="40"/>
      <c r="EZ26" s="41"/>
      <c r="FA26" s="38"/>
      <c r="FB26" s="41"/>
      <c r="FC26" s="38"/>
      <c r="FD26" s="34"/>
      <c r="FE26" s="40"/>
      <c r="FF26" s="40"/>
      <c r="FG26" s="40"/>
      <c r="FH26" s="41"/>
      <c r="FI26" s="38"/>
      <c r="FJ26" s="41"/>
      <c r="FK26" s="38"/>
      <c r="FL26" s="34"/>
      <c r="FM26" s="40"/>
      <c r="FN26" s="40"/>
      <c r="FO26" s="40"/>
      <c r="FP26" s="41"/>
      <c r="FQ26" s="38"/>
      <c r="FR26" s="41"/>
      <c r="FS26" s="38"/>
      <c r="FT26" s="34"/>
      <c r="FU26" s="40"/>
      <c r="FV26" s="40"/>
      <c r="FW26" s="40"/>
      <c r="FX26" s="41"/>
      <c r="FY26" s="38"/>
      <c r="FZ26" s="41"/>
      <c r="GA26" s="38"/>
      <c r="GB26" s="34"/>
      <c r="GC26" s="40"/>
      <c r="GD26" s="40"/>
      <c r="GE26" s="40"/>
      <c r="GF26" s="41"/>
      <c r="GG26" s="38"/>
      <c r="GH26" s="41"/>
      <c r="GI26" s="38"/>
      <c r="GJ26" s="34"/>
      <c r="GK26" s="40"/>
      <c r="GL26" s="40"/>
      <c r="GM26" s="40"/>
      <c r="GN26" s="41"/>
      <c r="GO26" s="38"/>
      <c r="GP26" s="41"/>
      <c r="GQ26" s="38"/>
      <c r="GR26" s="34"/>
      <c r="GS26" s="40"/>
      <c r="GT26" s="40"/>
      <c r="GU26" s="40"/>
      <c r="GV26" s="41"/>
      <c r="GW26" s="38"/>
      <c r="GX26" s="41"/>
      <c r="GY26" s="38"/>
      <c r="GZ26" s="34"/>
      <c r="HA26" s="40"/>
      <c r="HB26" s="40"/>
      <c r="HC26" s="40"/>
      <c r="HD26" s="41"/>
      <c r="HE26" s="38"/>
      <c r="HF26" s="41"/>
      <c r="HG26" s="38"/>
      <c r="HH26" s="34"/>
      <c r="HI26" s="40"/>
      <c r="HJ26" s="40"/>
      <c r="HK26" s="40"/>
      <c r="HL26" s="41"/>
      <c r="HM26" s="38"/>
      <c r="HN26" s="41"/>
      <c r="HO26" s="38"/>
      <c r="HP26" s="34"/>
      <c r="HQ26" s="40"/>
      <c r="HR26" s="40"/>
      <c r="HS26" s="40"/>
      <c r="HT26" s="41"/>
      <c r="HU26" s="38"/>
      <c r="HV26" s="41"/>
      <c r="HW26" s="38"/>
      <c r="HX26" s="34"/>
      <c r="HY26" s="40"/>
      <c r="HZ26" s="40"/>
      <c r="IA26" s="40"/>
      <c r="IB26" s="41"/>
      <c r="IC26" s="38"/>
      <c r="ID26" s="41"/>
      <c r="IE26" s="38"/>
      <c r="IF26" s="34"/>
      <c r="IG26" s="40"/>
      <c r="IH26" s="40"/>
      <c r="II26" s="40"/>
      <c r="IJ26" s="41"/>
      <c r="IK26" s="38"/>
      <c r="IL26" s="41"/>
      <c r="IM26" s="38"/>
      <c r="IN26" s="34"/>
      <c r="IO26" s="40"/>
      <c r="IP26" s="40"/>
      <c r="IQ26" s="40"/>
      <c r="IR26" s="41"/>
      <c r="IS26" s="38"/>
      <c r="IT26" s="41"/>
      <c r="IU26" s="38"/>
    </row>
    <row r="27" spans="1:255" ht="15.6" x14ac:dyDescent="0.3">
      <c r="A27" s="77">
        <v>1</v>
      </c>
      <c r="B27" s="44" t="s">
        <v>56</v>
      </c>
      <c r="C27" s="44" t="s">
        <v>54</v>
      </c>
      <c r="D27" s="44" t="s">
        <v>25</v>
      </c>
      <c r="E27" s="38">
        <f>Grovdata!I18</f>
        <v>3.650462962962963E-2</v>
      </c>
      <c r="F27" s="195">
        <f>Grovdata!O18</f>
        <v>11</v>
      </c>
      <c r="G27" s="38">
        <f>Grovdata!P18</f>
        <v>4.4143518518518519E-2</v>
      </c>
      <c r="H27" s="34"/>
      <c r="P27" s="38"/>
      <c r="Q27" s="41"/>
      <c r="R27" s="38"/>
      <c r="S27" s="40"/>
      <c r="T27" s="41"/>
      <c r="U27" s="38"/>
      <c r="V27" s="41"/>
      <c r="W27" s="38"/>
      <c r="X27" s="34"/>
      <c r="Y27" s="40"/>
      <c r="Z27" s="40"/>
      <c r="AA27" s="40"/>
      <c r="AB27" s="41"/>
      <c r="AC27" s="38"/>
      <c r="AD27" s="41"/>
      <c r="AE27" s="38"/>
      <c r="AF27" s="34"/>
      <c r="AG27" s="40"/>
      <c r="AH27" s="40"/>
      <c r="AI27" s="40"/>
      <c r="AJ27" s="41"/>
      <c r="AK27" s="38"/>
      <c r="AL27" s="41"/>
      <c r="AM27" s="38"/>
      <c r="AN27" s="34"/>
      <c r="AO27" s="40"/>
      <c r="AP27" s="40"/>
      <c r="AQ27" s="40"/>
      <c r="AR27" s="41"/>
      <c r="AS27" s="38"/>
      <c r="AT27" s="41"/>
      <c r="AU27" s="38"/>
      <c r="AV27" s="34"/>
      <c r="AW27" s="40"/>
      <c r="AX27" s="40"/>
      <c r="AY27" s="40"/>
      <c r="AZ27" s="41"/>
      <c r="BA27" s="38"/>
      <c r="BB27" s="41"/>
      <c r="BC27" s="38"/>
      <c r="BD27" s="34"/>
      <c r="BE27" s="40"/>
      <c r="BF27" s="40"/>
      <c r="BG27" s="40"/>
      <c r="BH27" s="41"/>
      <c r="BI27" s="38"/>
      <c r="BJ27" s="41"/>
      <c r="BK27" s="38"/>
      <c r="BL27" s="34"/>
      <c r="BM27" s="40"/>
      <c r="BN27" s="40"/>
      <c r="BO27" s="40"/>
      <c r="BP27" s="41"/>
      <c r="BQ27" s="38"/>
      <c r="BR27" s="41"/>
      <c r="BS27" s="38"/>
      <c r="BT27" s="34"/>
      <c r="BU27" s="40"/>
      <c r="BV27" s="40"/>
      <c r="BW27" s="40"/>
      <c r="BX27" s="41"/>
      <c r="BY27" s="38"/>
      <c r="BZ27" s="41"/>
      <c r="CA27" s="38"/>
      <c r="CB27" s="34"/>
      <c r="CC27" s="40"/>
      <c r="CD27" s="40"/>
      <c r="CE27" s="40"/>
      <c r="CF27" s="41"/>
      <c r="CG27" s="38"/>
      <c r="CH27" s="41"/>
      <c r="CI27" s="38"/>
      <c r="CJ27" s="34"/>
      <c r="CK27" s="40"/>
      <c r="CL27" s="40"/>
      <c r="CM27" s="40"/>
      <c r="CN27" s="41"/>
      <c r="CO27" s="38"/>
      <c r="CP27" s="41"/>
      <c r="CQ27" s="38"/>
      <c r="CR27" s="34"/>
      <c r="CS27" s="40"/>
      <c r="CT27" s="40"/>
      <c r="CU27" s="40"/>
      <c r="CV27" s="41"/>
      <c r="CW27" s="38"/>
      <c r="CX27" s="41"/>
      <c r="CY27" s="38"/>
      <c r="CZ27" s="34"/>
      <c r="DA27" s="40"/>
      <c r="DB27" s="40"/>
      <c r="DC27" s="40"/>
      <c r="DD27" s="41"/>
      <c r="DE27" s="38"/>
      <c r="DF27" s="41"/>
      <c r="DG27" s="38"/>
      <c r="DH27" s="34"/>
      <c r="DI27" s="40"/>
      <c r="DJ27" s="40"/>
      <c r="DK27" s="40"/>
      <c r="DL27" s="41"/>
      <c r="DM27" s="38"/>
      <c r="DN27" s="41"/>
      <c r="DO27" s="38"/>
      <c r="DP27" s="34"/>
      <c r="DQ27" s="40"/>
      <c r="DR27" s="40"/>
      <c r="DS27" s="40"/>
      <c r="DT27" s="41"/>
      <c r="DU27" s="38"/>
      <c r="DV27" s="41"/>
      <c r="DW27" s="38"/>
      <c r="DX27" s="34"/>
      <c r="DY27" s="40"/>
      <c r="DZ27" s="40"/>
      <c r="EA27" s="40"/>
      <c r="EB27" s="41"/>
      <c r="EC27" s="38"/>
      <c r="ED27" s="41"/>
      <c r="EE27" s="38"/>
      <c r="EF27" s="34"/>
      <c r="EG27" s="40"/>
      <c r="EH27" s="40"/>
      <c r="EI27" s="40"/>
      <c r="EJ27" s="41"/>
      <c r="EK27" s="38"/>
      <c r="EL27" s="41"/>
      <c r="EM27" s="38"/>
      <c r="EN27" s="34"/>
      <c r="EO27" s="40"/>
      <c r="EP27" s="40"/>
      <c r="EQ27" s="40"/>
      <c r="ER27" s="41"/>
      <c r="ES27" s="38"/>
      <c r="ET27" s="41"/>
      <c r="EU27" s="38"/>
      <c r="EV27" s="34"/>
      <c r="EW27" s="40"/>
      <c r="EX27" s="40"/>
      <c r="EY27" s="40"/>
      <c r="EZ27" s="41"/>
      <c r="FA27" s="38"/>
      <c r="FB27" s="41"/>
      <c r="FC27" s="38"/>
      <c r="FD27" s="34"/>
      <c r="FE27" s="40"/>
      <c r="FF27" s="40"/>
      <c r="FG27" s="40"/>
      <c r="FH27" s="41"/>
      <c r="FI27" s="38"/>
      <c r="FJ27" s="41"/>
      <c r="FK27" s="38"/>
      <c r="FL27" s="34"/>
      <c r="FM27" s="40"/>
      <c r="FN27" s="40"/>
      <c r="FO27" s="40"/>
      <c r="FP27" s="41"/>
      <c r="FQ27" s="38"/>
      <c r="FR27" s="41"/>
      <c r="FS27" s="38"/>
      <c r="FT27" s="34"/>
      <c r="FU27" s="40"/>
      <c r="FV27" s="40"/>
      <c r="FW27" s="40"/>
      <c r="FX27" s="41"/>
      <c r="FY27" s="38"/>
      <c r="FZ27" s="41"/>
      <c r="GA27" s="38"/>
      <c r="GB27" s="34"/>
      <c r="GC27" s="40"/>
      <c r="GD27" s="40"/>
      <c r="GE27" s="40"/>
      <c r="GF27" s="41"/>
      <c r="GG27" s="38"/>
      <c r="GH27" s="41"/>
      <c r="GI27" s="38"/>
      <c r="GJ27" s="34"/>
      <c r="GK27" s="40"/>
      <c r="GL27" s="40"/>
      <c r="GM27" s="40"/>
      <c r="GN27" s="41"/>
      <c r="GO27" s="38"/>
      <c r="GP27" s="41"/>
      <c r="GQ27" s="38"/>
      <c r="GR27" s="34"/>
      <c r="GS27" s="40"/>
      <c r="GT27" s="40"/>
      <c r="GU27" s="40"/>
      <c r="GV27" s="41"/>
      <c r="GW27" s="38"/>
      <c r="GX27" s="41"/>
      <c r="GY27" s="38"/>
      <c r="GZ27" s="34"/>
      <c r="HA27" s="40"/>
      <c r="HB27" s="40"/>
      <c r="HC27" s="40"/>
      <c r="HD27" s="41"/>
      <c r="HE27" s="38"/>
      <c r="HF27" s="41"/>
      <c r="HG27" s="38"/>
      <c r="HH27" s="34"/>
      <c r="HI27" s="40"/>
      <c r="HJ27" s="40"/>
      <c r="HK27" s="40"/>
      <c r="HL27" s="41"/>
      <c r="HM27" s="38"/>
      <c r="HN27" s="41"/>
      <c r="HO27" s="38"/>
      <c r="HP27" s="34"/>
      <c r="HQ27" s="40"/>
      <c r="HR27" s="40"/>
      <c r="HS27" s="40"/>
      <c r="HT27" s="41"/>
      <c r="HU27" s="38"/>
      <c r="HV27" s="41"/>
      <c r="HW27" s="38"/>
      <c r="HX27" s="34"/>
      <c r="HY27" s="40"/>
      <c r="HZ27" s="40"/>
      <c r="IA27" s="40"/>
      <c r="IB27" s="41"/>
      <c r="IC27" s="38"/>
      <c r="ID27" s="41"/>
      <c r="IE27" s="38"/>
      <c r="IF27" s="34"/>
      <c r="IG27" s="40"/>
      <c r="IH27" s="40"/>
      <c r="II27" s="40"/>
      <c r="IJ27" s="41"/>
      <c r="IK27" s="38"/>
      <c r="IL27" s="41"/>
      <c r="IM27" s="38"/>
      <c r="IN27" s="34"/>
      <c r="IO27" s="40"/>
      <c r="IP27" s="40"/>
      <c r="IQ27" s="40"/>
      <c r="IR27" s="41"/>
      <c r="IS27" s="38"/>
      <c r="IT27" s="41"/>
      <c r="IU27" s="38"/>
    </row>
    <row r="28" spans="1:255" ht="15.6" x14ac:dyDescent="0.3">
      <c r="A28" s="77">
        <v>2</v>
      </c>
      <c r="B28" s="44" t="str">
        <f>Grovdata!C14</f>
        <v>Børresen</v>
      </c>
      <c r="C28" s="44" t="str">
        <f>Grovdata!D14</f>
        <v>Scott Torp</v>
      </c>
      <c r="D28" s="44" t="str">
        <f>Grovdata!E14</f>
        <v>NROF Øvre Romerike</v>
      </c>
      <c r="E28" s="38">
        <f>Grovdata!I14</f>
        <v>4.0868055555555553E-2</v>
      </c>
      <c r="F28" s="195" t="s">
        <v>142</v>
      </c>
      <c r="G28" s="38">
        <f>Grovdata!P14</f>
        <v>6.3090277777777773E-2</v>
      </c>
      <c r="H28" s="34"/>
      <c r="P28" s="38"/>
      <c r="Q28" s="41"/>
      <c r="R28" s="38"/>
      <c r="S28" s="40"/>
      <c r="T28" s="41"/>
      <c r="U28" s="38"/>
      <c r="V28" s="41"/>
      <c r="W28" s="38"/>
      <c r="X28" s="34"/>
      <c r="Y28" s="40"/>
      <c r="Z28" s="40"/>
      <c r="AA28" s="40"/>
      <c r="AB28" s="41"/>
      <c r="AC28" s="38"/>
      <c r="AD28" s="41"/>
      <c r="AE28" s="38"/>
      <c r="AF28" s="34"/>
      <c r="AG28" s="40"/>
      <c r="AH28" s="40"/>
      <c r="AI28" s="40"/>
      <c r="AJ28" s="41"/>
      <c r="AK28" s="38"/>
      <c r="AL28" s="41"/>
      <c r="AM28" s="38"/>
      <c r="AN28" s="34"/>
      <c r="AO28" s="40"/>
      <c r="AP28" s="40"/>
      <c r="AQ28" s="40"/>
      <c r="AR28" s="41"/>
      <c r="AS28" s="38"/>
      <c r="AT28" s="41"/>
      <c r="AU28" s="38"/>
      <c r="AV28" s="34"/>
      <c r="AW28" s="40"/>
      <c r="AX28" s="40"/>
      <c r="AY28" s="40"/>
      <c r="AZ28" s="41"/>
      <c r="BA28" s="38"/>
      <c r="BB28" s="41"/>
      <c r="BC28" s="38"/>
      <c r="BD28" s="34"/>
      <c r="BE28" s="40"/>
      <c r="BF28" s="40"/>
      <c r="BG28" s="40"/>
      <c r="BH28" s="41"/>
      <c r="BI28" s="38"/>
      <c r="BJ28" s="41"/>
      <c r="BK28" s="38"/>
      <c r="BL28" s="34"/>
      <c r="BM28" s="40"/>
      <c r="BN28" s="40"/>
      <c r="BO28" s="40"/>
      <c r="BP28" s="41"/>
      <c r="BQ28" s="38"/>
      <c r="BR28" s="41"/>
      <c r="BS28" s="38"/>
      <c r="BT28" s="34"/>
      <c r="BU28" s="40"/>
      <c r="BV28" s="40"/>
      <c r="BW28" s="40"/>
      <c r="BX28" s="41"/>
      <c r="BY28" s="38"/>
      <c r="BZ28" s="41"/>
      <c r="CA28" s="38"/>
      <c r="CB28" s="34"/>
      <c r="CC28" s="40"/>
      <c r="CD28" s="40"/>
      <c r="CE28" s="40"/>
      <c r="CF28" s="41"/>
      <c r="CG28" s="38"/>
      <c r="CH28" s="41"/>
      <c r="CI28" s="38"/>
      <c r="CJ28" s="34"/>
      <c r="CK28" s="40"/>
      <c r="CL28" s="40"/>
      <c r="CM28" s="40"/>
      <c r="CN28" s="41"/>
      <c r="CO28" s="38"/>
      <c r="CP28" s="41"/>
      <c r="CQ28" s="38"/>
      <c r="CR28" s="34"/>
      <c r="CS28" s="40"/>
      <c r="CT28" s="40"/>
      <c r="CU28" s="40"/>
      <c r="CV28" s="41"/>
      <c r="CW28" s="38"/>
      <c r="CX28" s="41"/>
      <c r="CY28" s="38"/>
      <c r="CZ28" s="34"/>
      <c r="DA28" s="40"/>
      <c r="DB28" s="40"/>
      <c r="DC28" s="40"/>
      <c r="DD28" s="41"/>
      <c r="DE28" s="38"/>
      <c r="DF28" s="41"/>
      <c r="DG28" s="38"/>
      <c r="DH28" s="34"/>
      <c r="DI28" s="40"/>
      <c r="DJ28" s="40"/>
      <c r="DK28" s="40"/>
      <c r="DL28" s="41"/>
      <c r="DM28" s="38"/>
      <c r="DN28" s="41"/>
      <c r="DO28" s="38"/>
      <c r="DP28" s="34"/>
      <c r="DQ28" s="40"/>
      <c r="DR28" s="40"/>
      <c r="DS28" s="40"/>
      <c r="DT28" s="41"/>
      <c r="DU28" s="38"/>
      <c r="DV28" s="41"/>
      <c r="DW28" s="38"/>
      <c r="DX28" s="34"/>
      <c r="DY28" s="40"/>
      <c r="DZ28" s="40"/>
      <c r="EA28" s="40"/>
      <c r="EB28" s="41"/>
      <c r="EC28" s="38"/>
      <c r="ED28" s="41"/>
      <c r="EE28" s="38"/>
      <c r="EF28" s="34"/>
      <c r="EG28" s="40"/>
      <c r="EH28" s="40"/>
      <c r="EI28" s="40"/>
      <c r="EJ28" s="41"/>
      <c r="EK28" s="38"/>
      <c r="EL28" s="41"/>
      <c r="EM28" s="38"/>
      <c r="EN28" s="34"/>
      <c r="EO28" s="40"/>
      <c r="EP28" s="40"/>
      <c r="EQ28" s="40"/>
      <c r="ER28" s="41"/>
      <c r="ES28" s="38"/>
      <c r="ET28" s="41"/>
      <c r="EU28" s="38"/>
      <c r="EV28" s="34"/>
      <c r="EW28" s="40"/>
      <c r="EX28" s="40"/>
      <c r="EY28" s="40"/>
      <c r="EZ28" s="41"/>
      <c r="FA28" s="38"/>
      <c r="FB28" s="41"/>
      <c r="FC28" s="38"/>
      <c r="FD28" s="34"/>
      <c r="FE28" s="40"/>
      <c r="FF28" s="40"/>
      <c r="FG28" s="40"/>
      <c r="FH28" s="41"/>
      <c r="FI28" s="38"/>
      <c r="FJ28" s="41"/>
      <c r="FK28" s="38"/>
      <c r="FL28" s="34"/>
      <c r="FM28" s="40"/>
      <c r="FN28" s="40"/>
      <c r="FO28" s="40"/>
      <c r="FP28" s="41"/>
      <c r="FQ28" s="38"/>
      <c r="FR28" s="41"/>
      <c r="FS28" s="38"/>
      <c r="FT28" s="34"/>
      <c r="FU28" s="40"/>
      <c r="FV28" s="40"/>
      <c r="FW28" s="40"/>
      <c r="FX28" s="41"/>
      <c r="FY28" s="38"/>
      <c r="FZ28" s="41"/>
      <c r="GA28" s="38"/>
      <c r="GB28" s="34"/>
      <c r="GC28" s="40"/>
      <c r="GD28" s="40"/>
      <c r="GE28" s="40"/>
      <c r="GF28" s="41"/>
      <c r="GG28" s="38"/>
      <c r="GH28" s="41"/>
      <c r="GI28" s="38"/>
      <c r="GJ28" s="34"/>
      <c r="GK28" s="40"/>
      <c r="GL28" s="40"/>
      <c r="GM28" s="40"/>
      <c r="GN28" s="41"/>
      <c r="GO28" s="38"/>
      <c r="GP28" s="41"/>
      <c r="GQ28" s="38"/>
      <c r="GR28" s="34"/>
      <c r="GS28" s="40"/>
      <c r="GT28" s="40"/>
      <c r="GU28" s="40"/>
      <c r="GV28" s="41"/>
      <c r="GW28" s="38"/>
      <c r="GX28" s="41"/>
      <c r="GY28" s="38"/>
      <c r="GZ28" s="34"/>
      <c r="HA28" s="40"/>
      <c r="HB28" s="40"/>
      <c r="HC28" s="40"/>
      <c r="HD28" s="41"/>
      <c r="HE28" s="38"/>
      <c r="HF28" s="41"/>
      <c r="HG28" s="38"/>
      <c r="HH28" s="34"/>
      <c r="HI28" s="40"/>
      <c r="HJ28" s="40"/>
      <c r="HK28" s="40"/>
      <c r="HL28" s="41"/>
      <c r="HM28" s="38"/>
      <c r="HN28" s="41"/>
      <c r="HO28" s="38"/>
      <c r="HP28" s="34"/>
      <c r="HQ28" s="40"/>
      <c r="HR28" s="40"/>
      <c r="HS28" s="40"/>
      <c r="HT28" s="41"/>
      <c r="HU28" s="38"/>
      <c r="HV28" s="41"/>
      <c r="HW28" s="38"/>
      <c r="HX28" s="34"/>
      <c r="HY28" s="40"/>
      <c r="HZ28" s="40"/>
      <c r="IA28" s="40"/>
      <c r="IB28" s="41"/>
      <c r="IC28" s="38"/>
      <c r="ID28" s="41"/>
      <c r="IE28" s="38"/>
      <c r="IF28" s="34"/>
      <c r="IG28" s="40"/>
      <c r="IH28" s="40"/>
      <c r="II28" s="40"/>
      <c r="IJ28" s="41"/>
      <c r="IK28" s="38"/>
      <c r="IL28" s="41"/>
      <c r="IM28" s="38"/>
      <c r="IN28" s="34"/>
      <c r="IO28" s="40"/>
      <c r="IP28" s="40"/>
      <c r="IQ28" s="40"/>
      <c r="IR28" s="41"/>
      <c r="IS28" s="38"/>
      <c r="IT28" s="41"/>
      <c r="IU28" s="38"/>
    </row>
    <row r="29" spans="1:255" ht="15" x14ac:dyDescent="0.25">
      <c r="A29" s="44"/>
      <c r="B29" s="44"/>
      <c r="C29" s="44"/>
      <c r="D29" s="44"/>
      <c r="E29" s="38"/>
      <c r="F29" s="76"/>
      <c r="G29" s="44"/>
      <c r="H29" s="34"/>
      <c r="P29" s="38"/>
      <c r="Q29" s="41"/>
      <c r="R29" s="38"/>
      <c r="S29" s="40"/>
      <c r="T29" s="41"/>
      <c r="U29" s="38"/>
      <c r="V29" s="41"/>
      <c r="W29" s="38"/>
      <c r="X29" s="34"/>
      <c r="Y29" s="40"/>
      <c r="Z29" s="40"/>
      <c r="AA29" s="40"/>
      <c r="AB29" s="41"/>
      <c r="AC29" s="38"/>
      <c r="AD29" s="41"/>
      <c r="AE29" s="38"/>
      <c r="AF29" s="34"/>
      <c r="AG29" s="40"/>
      <c r="AH29" s="40"/>
      <c r="AI29" s="40"/>
      <c r="AJ29" s="41"/>
      <c r="AK29" s="38"/>
      <c r="AL29" s="41"/>
      <c r="AM29" s="38"/>
      <c r="AN29" s="34"/>
      <c r="AO29" s="40"/>
      <c r="AP29" s="40"/>
      <c r="AQ29" s="40"/>
      <c r="AR29" s="41"/>
      <c r="AS29" s="38"/>
      <c r="AT29" s="41"/>
      <c r="AU29" s="38"/>
      <c r="AV29" s="34"/>
      <c r="AW29" s="40"/>
      <c r="AX29" s="40"/>
      <c r="AY29" s="40"/>
      <c r="AZ29" s="41"/>
      <c r="BA29" s="38"/>
      <c r="BB29" s="41"/>
      <c r="BC29" s="38"/>
      <c r="BD29" s="34"/>
      <c r="BE29" s="40"/>
      <c r="BF29" s="40"/>
      <c r="BG29" s="40"/>
      <c r="BH29" s="41"/>
      <c r="BI29" s="38"/>
      <c r="BJ29" s="41"/>
      <c r="BK29" s="38"/>
      <c r="BL29" s="34"/>
      <c r="BM29" s="40"/>
      <c r="BN29" s="40"/>
      <c r="BO29" s="40"/>
      <c r="BP29" s="41"/>
      <c r="BQ29" s="38"/>
      <c r="BR29" s="41"/>
      <c r="BS29" s="38"/>
      <c r="BT29" s="34"/>
      <c r="BU29" s="40"/>
      <c r="BV29" s="40"/>
      <c r="BW29" s="40"/>
      <c r="BX29" s="41"/>
      <c r="BY29" s="38"/>
      <c r="BZ29" s="41"/>
      <c r="CA29" s="38"/>
      <c r="CB29" s="34"/>
      <c r="CC29" s="40"/>
      <c r="CD29" s="40"/>
      <c r="CE29" s="40"/>
      <c r="CF29" s="41"/>
      <c r="CG29" s="38"/>
      <c r="CH29" s="41"/>
      <c r="CI29" s="38"/>
      <c r="CJ29" s="34"/>
      <c r="CK29" s="40"/>
      <c r="CL29" s="40"/>
      <c r="CM29" s="40"/>
      <c r="CN29" s="41"/>
      <c r="CO29" s="38"/>
      <c r="CP29" s="41"/>
      <c r="CQ29" s="38"/>
      <c r="CR29" s="34"/>
      <c r="CS29" s="40"/>
      <c r="CT29" s="40"/>
      <c r="CU29" s="40"/>
      <c r="CV29" s="41"/>
      <c r="CW29" s="38"/>
      <c r="CX29" s="41"/>
      <c r="CY29" s="38"/>
      <c r="CZ29" s="34"/>
      <c r="DA29" s="40"/>
      <c r="DB29" s="40"/>
      <c r="DC29" s="40"/>
      <c r="DD29" s="41"/>
      <c r="DE29" s="38"/>
      <c r="DF29" s="41"/>
      <c r="DG29" s="38"/>
      <c r="DH29" s="34"/>
      <c r="DI29" s="40"/>
      <c r="DJ29" s="40"/>
      <c r="DK29" s="40"/>
      <c r="DL29" s="41"/>
      <c r="DM29" s="38"/>
      <c r="DN29" s="41"/>
      <c r="DO29" s="38"/>
      <c r="DP29" s="34"/>
      <c r="DQ29" s="40"/>
      <c r="DR29" s="40"/>
      <c r="DS29" s="40"/>
      <c r="DT29" s="41"/>
      <c r="DU29" s="38"/>
      <c r="DV29" s="41"/>
      <c r="DW29" s="38"/>
      <c r="DX29" s="34"/>
      <c r="DY29" s="40"/>
      <c r="DZ29" s="40"/>
      <c r="EA29" s="40"/>
      <c r="EB29" s="41"/>
      <c r="EC29" s="38"/>
      <c r="ED29" s="41"/>
      <c r="EE29" s="38"/>
      <c r="EF29" s="34"/>
      <c r="EG29" s="40"/>
      <c r="EH29" s="40"/>
      <c r="EI29" s="40"/>
      <c r="EJ29" s="41"/>
      <c r="EK29" s="38"/>
      <c r="EL29" s="41"/>
      <c r="EM29" s="38"/>
      <c r="EN29" s="34"/>
      <c r="EO29" s="40"/>
      <c r="EP29" s="40"/>
      <c r="EQ29" s="40"/>
      <c r="ER29" s="41"/>
      <c r="ES29" s="38"/>
      <c r="ET29" s="41"/>
      <c r="EU29" s="38"/>
      <c r="EV29" s="34"/>
      <c r="EW29" s="40"/>
      <c r="EX29" s="40"/>
      <c r="EY29" s="40"/>
      <c r="EZ29" s="41"/>
      <c r="FA29" s="38"/>
      <c r="FB29" s="41"/>
      <c r="FC29" s="38"/>
      <c r="FD29" s="34"/>
      <c r="FE29" s="40"/>
      <c r="FF29" s="40"/>
      <c r="FG29" s="40"/>
      <c r="FH29" s="41"/>
      <c r="FI29" s="38"/>
      <c r="FJ29" s="41"/>
      <c r="FK29" s="38"/>
      <c r="FL29" s="34"/>
      <c r="FM29" s="40"/>
      <c r="FN29" s="40"/>
      <c r="FO29" s="40"/>
      <c r="FP29" s="41"/>
      <c r="FQ29" s="38"/>
      <c r="FR29" s="41"/>
      <c r="FS29" s="38"/>
      <c r="FT29" s="34"/>
      <c r="FU29" s="40"/>
      <c r="FV29" s="40"/>
      <c r="FW29" s="40"/>
      <c r="FX29" s="41"/>
      <c r="FY29" s="38"/>
      <c r="FZ29" s="41"/>
      <c r="GA29" s="38"/>
      <c r="GB29" s="34"/>
      <c r="GC29" s="40"/>
      <c r="GD29" s="40"/>
      <c r="GE29" s="40"/>
      <c r="GF29" s="41"/>
      <c r="GG29" s="38"/>
      <c r="GH29" s="41"/>
      <c r="GI29" s="38"/>
      <c r="GJ29" s="34"/>
      <c r="GK29" s="40"/>
      <c r="GL29" s="40"/>
      <c r="GM29" s="40"/>
      <c r="GN29" s="41"/>
      <c r="GO29" s="38"/>
      <c r="GP29" s="41"/>
      <c r="GQ29" s="38"/>
      <c r="GR29" s="34"/>
      <c r="GS29" s="40"/>
      <c r="GT29" s="40"/>
      <c r="GU29" s="40"/>
      <c r="GV29" s="41"/>
      <c r="GW29" s="38"/>
      <c r="GX29" s="41"/>
      <c r="GY29" s="38"/>
      <c r="GZ29" s="34"/>
      <c r="HA29" s="40"/>
      <c r="HB29" s="40"/>
      <c r="HC29" s="40"/>
      <c r="HD29" s="41"/>
      <c r="HE29" s="38"/>
      <c r="HF29" s="41"/>
      <c r="HG29" s="38"/>
      <c r="HH29" s="34"/>
      <c r="HI29" s="40"/>
      <c r="HJ29" s="40"/>
      <c r="HK29" s="40"/>
      <c r="HL29" s="41"/>
      <c r="HM29" s="38"/>
      <c r="HN29" s="41"/>
      <c r="HO29" s="38"/>
      <c r="HP29" s="34"/>
      <c r="HQ29" s="40"/>
      <c r="HR29" s="40"/>
      <c r="HS29" s="40"/>
      <c r="HT29" s="41"/>
      <c r="HU29" s="38"/>
      <c r="HV29" s="41"/>
      <c r="HW29" s="38"/>
      <c r="HX29" s="34"/>
      <c r="HY29" s="40"/>
      <c r="HZ29" s="40"/>
      <c r="IA29" s="40"/>
      <c r="IB29" s="41"/>
      <c r="IC29" s="38"/>
      <c r="ID29" s="41"/>
      <c r="IE29" s="38"/>
      <c r="IF29" s="34"/>
      <c r="IG29" s="40"/>
      <c r="IH29" s="40"/>
      <c r="II29" s="40"/>
      <c r="IJ29" s="41"/>
      <c r="IK29" s="38"/>
      <c r="IL29" s="41"/>
      <c r="IM29" s="38"/>
      <c r="IN29" s="34"/>
      <c r="IO29" s="40"/>
      <c r="IP29" s="40"/>
      <c r="IQ29" s="40"/>
      <c r="IR29" s="41"/>
      <c r="IS29" s="38"/>
      <c r="IT29" s="41"/>
      <c r="IU29" s="38"/>
    </row>
    <row r="30" spans="1:255" ht="15.6" x14ac:dyDescent="0.3">
      <c r="A30" s="67" t="s">
        <v>34</v>
      </c>
      <c r="B30" s="44"/>
      <c r="C30" s="40"/>
      <c r="D30" s="77"/>
      <c r="E30" s="38"/>
      <c r="F30" s="73"/>
      <c r="G30" s="38"/>
      <c r="H30" s="34"/>
      <c r="I30" s="67"/>
      <c r="K30" s="72"/>
      <c r="L30" s="72"/>
      <c r="P30" s="38"/>
      <c r="Q30" s="41"/>
      <c r="R30" s="38"/>
      <c r="S30" s="40"/>
      <c r="T30" s="41"/>
      <c r="U30" s="38"/>
      <c r="V30" s="41"/>
      <c r="W30" s="38"/>
      <c r="X30" s="34"/>
      <c r="Y30" s="40"/>
      <c r="Z30" s="40"/>
      <c r="AA30" s="40"/>
      <c r="AB30" s="41"/>
      <c r="AC30" s="38"/>
      <c r="AD30" s="41"/>
      <c r="AE30" s="38"/>
      <c r="AF30" s="34"/>
      <c r="AG30" s="40"/>
      <c r="AH30" s="40"/>
      <c r="AI30" s="40"/>
      <c r="AJ30" s="41"/>
      <c r="AK30" s="38"/>
      <c r="AL30" s="41"/>
      <c r="AM30" s="38"/>
      <c r="AN30" s="34"/>
      <c r="AO30" s="40"/>
      <c r="AP30" s="40"/>
      <c r="AQ30" s="40"/>
      <c r="AR30" s="41"/>
      <c r="AS30" s="38"/>
      <c r="AT30" s="41"/>
      <c r="AU30" s="38"/>
      <c r="AV30" s="34"/>
      <c r="AW30" s="40"/>
      <c r="AX30" s="40"/>
      <c r="AY30" s="40"/>
      <c r="AZ30" s="41"/>
      <c r="BA30" s="38"/>
      <c r="BB30" s="41"/>
      <c r="BC30" s="38"/>
      <c r="BD30" s="34"/>
      <c r="BE30" s="40"/>
      <c r="BF30" s="40"/>
      <c r="BG30" s="40"/>
      <c r="BH30" s="41"/>
      <c r="BI30" s="38"/>
      <c r="BJ30" s="41"/>
      <c r="BK30" s="38"/>
      <c r="BL30" s="34"/>
      <c r="BM30" s="40"/>
      <c r="BN30" s="40"/>
      <c r="BO30" s="40"/>
      <c r="BP30" s="41"/>
      <c r="BQ30" s="38"/>
      <c r="BR30" s="41"/>
      <c r="BS30" s="38"/>
      <c r="BT30" s="34"/>
      <c r="BU30" s="40"/>
      <c r="BV30" s="40"/>
      <c r="BW30" s="40"/>
      <c r="BX30" s="41"/>
      <c r="BY30" s="38"/>
      <c r="BZ30" s="41"/>
      <c r="CA30" s="38"/>
      <c r="CB30" s="34"/>
      <c r="CC30" s="40"/>
      <c r="CD30" s="40"/>
      <c r="CE30" s="40"/>
      <c r="CF30" s="41"/>
      <c r="CG30" s="38"/>
      <c r="CH30" s="41"/>
      <c r="CI30" s="38"/>
      <c r="CJ30" s="34"/>
      <c r="CK30" s="40"/>
      <c r="CL30" s="40"/>
      <c r="CM30" s="40"/>
      <c r="CN30" s="41"/>
      <c r="CO30" s="38"/>
      <c r="CP30" s="41"/>
      <c r="CQ30" s="38"/>
      <c r="CR30" s="34"/>
      <c r="CS30" s="40"/>
      <c r="CT30" s="40"/>
      <c r="CU30" s="40"/>
      <c r="CV30" s="41"/>
      <c r="CW30" s="38"/>
      <c r="CX30" s="41"/>
      <c r="CY30" s="38"/>
      <c r="CZ30" s="34"/>
      <c r="DA30" s="40"/>
      <c r="DB30" s="40"/>
      <c r="DC30" s="40"/>
      <c r="DD30" s="41"/>
      <c r="DE30" s="38"/>
      <c r="DF30" s="41"/>
      <c r="DG30" s="38"/>
      <c r="DH30" s="34"/>
      <c r="DI30" s="40"/>
      <c r="DJ30" s="40"/>
      <c r="DK30" s="40"/>
      <c r="DL30" s="41"/>
      <c r="DM30" s="38"/>
      <c r="DN30" s="41"/>
      <c r="DO30" s="38"/>
      <c r="DP30" s="34"/>
      <c r="DQ30" s="40"/>
      <c r="DR30" s="40"/>
      <c r="DS30" s="40"/>
      <c r="DT30" s="41"/>
      <c r="DU30" s="38"/>
      <c r="DV30" s="41"/>
      <c r="DW30" s="38"/>
      <c r="DX30" s="34"/>
      <c r="DY30" s="40"/>
      <c r="DZ30" s="40"/>
      <c r="EA30" s="40"/>
      <c r="EB30" s="41"/>
      <c r="EC30" s="38"/>
      <c r="ED30" s="41"/>
      <c r="EE30" s="38"/>
      <c r="EF30" s="34"/>
      <c r="EG30" s="40"/>
      <c r="EH30" s="40"/>
      <c r="EI30" s="40"/>
      <c r="EJ30" s="41"/>
      <c r="EK30" s="38"/>
      <c r="EL30" s="41"/>
      <c r="EM30" s="38"/>
      <c r="EN30" s="34"/>
      <c r="EO30" s="40"/>
      <c r="EP30" s="40"/>
      <c r="EQ30" s="40"/>
      <c r="ER30" s="41"/>
      <c r="ES30" s="38"/>
      <c r="ET30" s="41"/>
      <c r="EU30" s="38"/>
      <c r="EV30" s="34"/>
      <c r="EW30" s="40"/>
      <c r="EX30" s="40"/>
      <c r="EY30" s="40"/>
      <c r="EZ30" s="41"/>
      <c r="FA30" s="38"/>
      <c r="FB30" s="41"/>
      <c r="FC30" s="38"/>
      <c r="FD30" s="34"/>
      <c r="FE30" s="40"/>
      <c r="FF30" s="40"/>
      <c r="FG30" s="40"/>
      <c r="FH30" s="41"/>
      <c r="FI30" s="38"/>
      <c r="FJ30" s="41"/>
      <c r="FK30" s="38"/>
      <c r="FL30" s="34"/>
      <c r="FM30" s="40"/>
      <c r="FN30" s="40"/>
      <c r="FO30" s="40"/>
      <c r="FP30" s="41"/>
      <c r="FQ30" s="38"/>
      <c r="FR30" s="41"/>
      <c r="FS30" s="38"/>
      <c r="FT30" s="34"/>
      <c r="FU30" s="40"/>
      <c r="FV30" s="40"/>
      <c r="FW30" s="40"/>
      <c r="FX30" s="41"/>
      <c r="FY30" s="38"/>
      <c r="FZ30" s="41"/>
      <c r="GA30" s="38"/>
      <c r="GB30" s="34"/>
      <c r="GC30" s="40"/>
      <c r="GD30" s="40"/>
      <c r="GE30" s="40"/>
      <c r="GF30" s="41"/>
      <c r="GG30" s="38"/>
      <c r="GH30" s="41"/>
      <c r="GI30" s="38"/>
      <c r="GJ30" s="34"/>
      <c r="GK30" s="40"/>
      <c r="GL30" s="40"/>
      <c r="GM30" s="40"/>
      <c r="GN30" s="41"/>
      <c r="GO30" s="38"/>
      <c r="GP30" s="41"/>
      <c r="GQ30" s="38"/>
      <c r="GR30" s="34"/>
      <c r="GS30" s="40"/>
      <c r="GT30" s="40"/>
      <c r="GU30" s="40"/>
      <c r="GV30" s="41"/>
      <c r="GW30" s="38"/>
      <c r="GX30" s="41"/>
      <c r="GY30" s="38"/>
      <c r="GZ30" s="34"/>
      <c r="HA30" s="40"/>
      <c r="HB30" s="40"/>
      <c r="HC30" s="40"/>
      <c r="HD30" s="41"/>
      <c r="HE30" s="38"/>
      <c r="HF30" s="41"/>
      <c r="HG30" s="38"/>
      <c r="HH30" s="34"/>
      <c r="HI30" s="40"/>
      <c r="HJ30" s="40"/>
      <c r="HK30" s="40"/>
      <c r="HL30" s="41"/>
      <c r="HM30" s="38"/>
      <c r="HN30" s="41"/>
      <c r="HO30" s="38"/>
      <c r="HP30" s="34"/>
      <c r="HQ30" s="40"/>
      <c r="HR30" s="40"/>
      <c r="HS30" s="40"/>
      <c r="HT30" s="41"/>
      <c r="HU30" s="38"/>
      <c r="HV30" s="41"/>
      <c r="HW30" s="38"/>
      <c r="HX30" s="34"/>
      <c r="HY30" s="40"/>
      <c r="HZ30" s="40"/>
      <c r="IA30" s="40"/>
      <c r="IB30" s="41"/>
      <c r="IC30" s="38"/>
      <c r="ID30" s="41"/>
      <c r="IE30" s="38"/>
      <c r="IF30" s="34"/>
      <c r="IG30" s="40"/>
      <c r="IH30" s="40"/>
      <c r="II30" s="40"/>
      <c r="IJ30" s="41"/>
      <c r="IK30" s="38"/>
      <c r="IL30" s="41"/>
      <c r="IM30" s="38"/>
      <c r="IN30" s="34"/>
      <c r="IO30" s="40"/>
      <c r="IP30" s="40"/>
      <c r="IQ30" s="40"/>
      <c r="IR30" s="41"/>
      <c r="IS30" s="38"/>
      <c r="IT30" s="41"/>
      <c r="IU30" s="38"/>
    </row>
    <row r="31" spans="1:255" ht="15.6" x14ac:dyDescent="0.3">
      <c r="A31" s="77">
        <v>1</v>
      </c>
      <c r="B31" s="44" t="str">
        <f>Grovdata!C17</f>
        <v>Bakken</v>
      </c>
      <c r="C31" s="44" t="str">
        <f>Grovdata!D17</f>
        <v xml:space="preserve">Christian </v>
      </c>
      <c r="D31" s="44" t="str">
        <f>Grovdata!E17</f>
        <v>NROF Øvre Romerike</v>
      </c>
      <c r="E31" s="38">
        <f>Grovdata!I17</f>
        <v>4.2465277777777775E-2</v>
      </c>
      <c r="F31" s="195">
        <f>Grovdata!O17</f>
        <v>20</v>
      </c>
      <c r="G31" s="38">
        <f>Grovdata!P17</f>
        <v>5.6354166666666664E-2</v>
      </c>
      <c r="H31" s="34"/>
      <c r="L31" s="38"/>
      <c r="P31" s="38"/>
      <c r="Q31" s="41"/>
      <c r="R31" s="38"/>
      <c r="S31" s="40"/>
      <c r="T31" s="41"/>
      <c r="U31" s="38"/>
      <c r="V31" s="41"/>
      <c r="W31" s="38"/>
      <c r="X31" s="34"/>
      <c r="Y31" s="40"/>
      <c r="Z31" s="40"/>
      <c r="AA31" s="40"/>
      <c r="AB31" s="41"/>
      <c r="AC31" s="38"/>
      <c r="AD31" s="41"/>
      <c r="AE31" s="38"/>
      <c r="AF31" s="34"/>
      <c r="AG31" s="40"/>
      <c r="AH31" s="40"/>
      <c r="AI31" s="40"/>
      <c r="AJ31" s="41"/>
      <c r="AK31" s="38"/>
      <c r="AL31" s="41"/>
      <c r="AM31" s="38"/>
      <c r="AN31" s="34"/>
      <c r="AO31" s="40"/>
      <c r="AP31" s="40"/>
      <c r="AQ31" s="40"/>
      <c r="AR31" s="41"/>
      <c r="AS31" s="38"/>
      <c r="AT31" s="41"/>
      <c r="AU31" s="38"/>
      <c r="AV31" s="34"/>
      <c r="AW31" s="40"/>
      <c r="AX31" s="40"/>
      <c r="AY31" s="40"/>
      <c r="AZ31" s="41"/>
      <c r="BA31" s="38"/>
      <c r="BB31" s="41"/>
      <c r="BC31" s="38"/>
      <c r="BD31" s="34"/>
      <c r="BE31" s="40"/>
      <c r="BF31" s="40"/>
      <c r="BG31" s="40"/>
      <c r="BH31" s="41"/>
      <c r="BI31" s="38"/>
      <c r="BJ31" s="41"/>
      <c r="BK31" s="38"/>
      <c r="BL31" s="34"/>
      <c r="BM31" s="40"/>
      <c r="BN31" s="40"/>
      <c r="BO31" s="40"/>
      <c r="BP31" s="41"/>
      <c r="BQ31" s="38"/>
      <c r="BR31" s="41"/>
      <c r="BS31" s="38"/>
      <c r="BT31" s="34"/>
      <c r="BU31" s="40"/>
      <c r="BV31" s="40"/>
      <c r="BW31" s="40"/>
      <c r="BX31" s="41"/>
      <c r="BY31" s="38"/>
      <c r="BZ31" s="41"/>
      <c r="CA31" s="38"/>
      <c r="CB31" s="34"/>
      <c r="CC31" s="40"/>
      <c r="CD31" s="40"/>
      <c r="CE31" s="40"/>
      <c r="CF31" s="41"/>
      <c r="CG31" s="38"/>
      <c r="CH31" s="41"/>
      <c r="CI31" s="38"/>
      <c r="CJ31" s="34"/>
      <c r="CK31" s="40"/>
      <c r="CL31" s="40"/>
      <c r="CM31" s="40"/>
      <c r="CN31" s="41"/>
      <c r="CO31" s="38"/>
      <c r="CP31" s="41"/>
      <c r="CQ31" s="38"/>
      <c r="CR31" s="34"/>
      <c r="CS31" s="40"/>
      <c r="CT31" s="40"/>
      <c r="CU31" s="40"/>
      <c r="CV31" s="41"/>
      <c r="CW31" s="38"/>
      <c r="CX31" s="41"/>
      <c r="CY31" s="38"/>
      <c r="CZ31" s="34"/>
      <c r="DA31" s="40"/>
      <c r="DB31" s="40"/>
      <c r="DC31" s="40"/>
      <c r="DD31" s="41"/>
      <c r="DE31" s="38"/>
      <c r="DF31" s="41"/>
      <c r="DG31" s="38"/>
      <c r="DH31" s="34"/>
      <c r="DI31" s="40"/>
      <c r="DJ31" s="40"/>
      <c r="DK31" s="40"/>
      <c r="DL31" s="41"/>
      <c r="DM31" s="38"/>
      <c r="DN31" s="41"/>
      <c r="DO31" s="38"/>
      <c r="DP31" s="34"/>
      <c r="DQ31" s="40"/>
      <c r="DR31" s="40"/>
      <c r="DS31" s="40"/>
      <c r="DT31" s="41"/>
      <c r="DU31" s="38"/>
      <c r="DV31" s="41"/>
      <c r="DW31" s="38"/>
      <c r="DX31" s="34"/>
      <c r="DY31" s="40"/>
      <c r="DZ31" s="40"/>
      <c r="EA31" s="40"/>
      <c r="EB31" s="41"/>
      <c r="EC31" s="38"/>
      <c r="ED31" s="41"/>
      <c r="EE31" s="38"/>
      <c r="EF31" s="34"/>
      <c r="EG31" s="40"/>
      <c r="EH31" s="40"/>
      <c r="EI31" s="40"/>
      <c r="EJ31" s="41"/>
      <c r="EK31" s="38"/>
      <c r="EL31" s="41"/>
      <c r="EM31" s="38"/>
      <c r="EN31" s="34"/>
      <c r="EO31" s="40"/>
      <c r="EP31" s="40"/>
      <c r="EQ31" s="40"/>
      <c r="ER31" s="41"/>
      <c r="ES31" s="38"/>
      <c r="ET31" s="41"/>
      <c r="EU31" s="38"/>
      <c r="EV31" s="34"/>
      <c r="EW31" s="40"/>
      <c r="EX31" s="40"/>
      <c r="EY31" s="40"/>
      <c r="EZ31" s="41"/>
      <c r="FA31" s="38"/>
      <c r="FB31" s="41"/>
      <c r="FC31" s="38"/>
      <c r="FD31" s="34"/>
      <c r="FE31" s="40"/>
      <c r="FF31" s="40"/>
      <c r="FG31" s="40"/>
      <c r="FH31" s="41"/>
      <c r="FI31" s="38"/>
      <c r="FJ31" s="41"/>
      <c r="FK31" s="38"/>
      <c r="FL31" s="34"/>
      <c r="FM31" s="40"/>
      <c r="FN31" s="40"/>
      <c r="FO31" s="40"/>
      <c r="FP31" s="41"/>
      <c r="FQ31" s="38"/>
      <c r="FR31" s="41"/>
      <c r="FS31" s="38"/>
      <c r="FT31" s="34"/>
      <c r="FU31" s="40"/>
      <c r="FV31" s="40"/>
      <c r="FW31" s="40"/>
      <c r="FX31" s="41"/>
      <c r="FY31" s="38"/>
      <c r="FZ31" s="41"/>
      <c r="GA31" s="38"/>
      <c r="GB31" s="34"/>
      <c r="GC31" s="40"/>
      <c r="GD31" s="40"/>
      <c r="GE31" s="40"/>
      <c r="GF31" s="41"/>
      <c r="GG31" s="38"/>
      <c r="GH31" s="41"/>
      <c r="GI31" s="38"/>
      <c r="GJ31" s="34"/>
      <c r="GK31" s="40"/>
      <c r="GL31" s="40"/>
      <c r="GM31" s="40"/>
      <c r="GN31" s="41"/>
      <c r="GO31" s="38"/>
      <c r="GP31" s="41"/>
      <c r="GQ31" s="38"/>
      <c r="GR31" s="34"/>
      <c r="GS31" s="40"/>
      <c r="GT31" s="40"/>
      <c r="GU31" s="40"/>
      <c r="GV31" s="41"/>
      <c r="GW31" s="38"/>
      <c r="GX31" s="41"/>
      <c r="GY31" s="38"/>
      <c r="GZ31" s="34"/>
      <c r="HA31" s="40"/>
      <c r="HB31" s="40"/>
      <c r="HC31" s="40"/>
      <c r="HD31" s="41"/>
      <c r="HE31" s="38"/>
      <c r="HF31" s="41"/>
      <c r="HG31" s="38"/>
      <c r="HH31" s="34"/>
      <c r="HI31" s="40"/>
      <c r="HJ31" s="40"/>
      <c r="HK31" s="40"/>
      <c r="HL31" s="41"/>
      <c r="HM31" s="38"/>
      <c r="HN31" s="41"/>
      <c r="HO31" s="38"/>
      <c r="HP31" s="34"/>
      <c r="HQ31" s="40"/>
      <c r="HR31" s="40"/>
      <c r="HS31" s="40"/>
      <c r="HT31" s="41"/>
      <c r="HU31" s="38"/>
      <c r="HV31" s="41"/>
      <c r="HW31" s="38"/>
      <c r="HX31" s="34"/>
      <c r="HY31" s="40"/>
      <c r="HZ31" s="40"/>
      <c r="IA31" s="40"/>
      <c r="IB31" s="41"/>
      <c r="IC31" s="38"/>
      <c r="ID31" s="41"/>
      <c r="IE31" s="38"/>
      <c r="IF31" s="34"/>
      <c r="IG31" s="40"/>
      <c r="IH31" s="40"/>
      <c r="II31" s="40"/>
      <c r="IJ31" s="41"/>
      <c r="IK31" s="38"/>
      <c r="IL31" s="41"/>
      <c r="IM31" s="38"/>
      <c r="IN31" s="34"/>
      <c r="IO31" s="40"/>
      <c r="IP31" s="40"/>
      <c r="IQ31" s="40"/>
      <c r="IR31" s="41"/>
      <c r="IS31" s="38"/>
      <c r="IT31" s="41"/>
      <c r="IU31" s="38"/>
    </row>
    <row r="32" spans="1:255" ht="15.6" x14ac:dyDescent="0.3">
      <c r="A32" s="77">
        <v>2</v>
      </c>
      <c r="B32" s="44" t="str">
        <f>Grovdata!C15</f>
        <v>Raffelsen</v>
      </c>
      <c r="C32" s="44" t="str">
        <f>Grovdata!D15</f>
        <v>Tony</v>
      </c>
      <c r="D32" s="44" t="str">
        <f>Grovdata!E15</f>
        <v>NROF Øvre Romerike</v>
      </c>
      <c r="E32" s="38">
        <f>Grovdata!I15</f>
        <v>4.0439814814814817E-2</v>
      </c>
      <c r="F32" s="195">
        <f>Grovdata!O15</f>
        <v>24</v>
      </c>
      <c r="G32" s="38">
        <f>Grovdata!P15</f>
        <v>5.710648148148148E-2</v>
      </c>
      <c r="H32" s="34"/>
      <c r="P32" s="38"/>
      <c r="Q32" s="41"/>
      <c r="R32" s="38"/>
      <c r="S32" s="40"/>
      <c r="T32" s="41"/>
      <c r="U32" s="38"/>
      <c r="V32" s="41"/>
      <c r="W32" s="38"/>
      <c r="X32" s="34"/>
      <c r="Y32" s="40"/>
      <c r="Z32" s="40"/>
      <c r="AA32" s="40"/>
      <c r="AB32" s="41"/>
      <c r="AC32" s="38"/>
      <c r="AD32" s="41"/>
      <c r="AE32" s="38"/>
      <c r="AF32" s="34"/>
      <c r="AG32" s="40"/>
      <c r="AH32" s="40"/>
      <c r="AI32" s="40"/>
      <c r="AJ32" s="41"/>
      <c r="AK32" s="38"/>
      <c r="AL32" s="41"/>
      <c r="AM32" s="38"/>
      <c r="AN32" s="34"/>
      <c r="AO32" s="40"/>
      <c r="AP32" s="40"/>
      <c r="AQ32" s="40"/>
      <c r="AR32" s="41"/>
      <c r="AS32" s="38"/>
      <c r="AT32" s="41"/>
      <c r="AU32" s="38"/>
      <c r="AV32" s="34"/>
      <c r="AW32" s="40"/>
      <c r="AX32" s="40"/>
      <c r="AY32" s="40"/>
      <c r="AZ32" s="41"/>
      <c r="BA32" s="38"/>
      <c r="BB32" s="41"/>
      <c r="BC32" s="38"/>
      <c r="BD32" s="34"/>
      <c r="BE32" s="40"/>
      <c r="BF32" s="40"/>
      <c r="BG32" s="40"/>
      <c r="BH32" s="41"/>
      <c r="BI32" s="38"/>
      <c r="BJ32" s="41"/>
      <c r="BK32" s="38"/>
      <c r="BL32" s="34"/>
      <c r="BM32" s="40"/>
      <c r="BN32" s="40"/>
      <c r="BO32" s="40"/>
      <c r="BP32" s="41"/>
      <c r="BQ32" s="38"/>
      <c r="BR32" s="41"/>
      <c r="BS32" s="38"/>
      <c r="BT32" s="34"/>
      <c r="BU32" s="40"/>
      <c r="BV32" s="40"/>
      <c r="BW32" s="40"/>
      <c r="BX32" s="41"/>
      <c r="BY32" s="38"/>
      <c r="BZ32" s="41"/>
      <c r="CA32" s="38"/>
      <c r="CB32" s="34"/>
      <c r="CC32" s="40"/>
      <c r="CD32" s="40"/>
      <c r="CE32" s="40"/>
      <c r="CF32" s="41"/>
      <c r="CG32" s="38"/>
      <c r="CH32" s="41"/>
      <c r="CI32" s="38"/>
      <c r="CJ32" s="34"/>
      <c r="CK32" s="40"/>
      <c r="CL32" s="40"/>
      <c r="CM32" s="40"/>
      <c r="CN32" s="41"/>
      <c r="CO32" s="38"/>
      <c r="CP32" s="41"/>
      <c r="CQ32" s="38"/>
      <c r="CR32" s="34"/>
      <c r="CS32" s="40"/>
      <c r="CT32" s="40"/>
      <c r="CU32" s="40"/>
      <c r="CV32" s="41"/>
      <c r="CW32" s="38"/>
      <c r="CX32" s="41"/>
      <c r="CY32" s="38"/>
      <c r="CZ32" s="34"/>
      <c r="DA32" s="40"/>
      <c r="DB32" s="40"/>
      <c r="DC32" s="40"/>
      <c r="DD32" s="41"/>
      <c r="DE32" s="38"/>
      <c r="DF32" s="41"/>
      <c r="DG32" s="38"/>
      <c r="DH32" s="34"/>
      <c r="DI32" s="40"/>
      <c r="DJ32" s="40"/>
      <c r="DK32" s="40"/>
      <c r="DL32" s="41"/>
      <c r="DM32" s="38"/>
      <c r="DN32" s="41"/>
      <c r="DO32" s="38"/>
      <c r="DP32" s="34"/>
      <c r="DQ32" s="40"/>
      <c r="DR32" s="40"/>
      <c r="DS32" s="40"/>
      <c r="DT32" s="41"/>
      <c r="DU32" s="38"/>
      <c r="DV32" s="41"/>
      <c r="DW32" s="38"/>
      <c r="DX32" s="34"/>
      <c r="DY32" s="40"/>
      <c r="DZ32" s="40"/>
      <c r="EA32" s="40"/>
      <c r="EB32" s="41"/>
      <c r="EC32" s="38"/>
      <c r="ED32" s="41"/>
      <c r="EE32" s="38"/>
      <c r="EF32" s="34"/>
      <c r="EG32" s="40"/>
      <c r="EH32" s="40"/>
      <c r="EI32" s="40"/>
      <c r="EJ32" s="41"/>
      <c r="EK32" s="38"/>
      <c r="EL32" s="41"/>
      <c r="EM32" s="38"/>
      <c r="EN32" s="34"/>
      <c r="EO32" s="40"/>
      <c r="EP32" s="40"/>
      <c r="EQ32" s="40"/>
      <c r="ER32" s="41"/>
      <c r="ES32" s="38"/>
      <c r="ET32" s="41"/>
      <c r="EU32" s="38"/>
      <c r="EV32" s="34"/>
      <c r="EW32" s="40"/>
      <c r="EX32" s="40"/>
      <c r="EY32" s="40"/>
      <c r="EZ32" s="41"/>
      <c r="FA32" s="38"/>
      <c r="FB32" s="41"/>
      <c r="FC32" s="38"/>
      <c r="FD32" s="34"/>
      <c r="FE32" s="40"/>
      <c r="FF32" s="40"/>
      <c r="FG32" s="40"/>
      <c r="FH32" s="41"/>
      <c r="FI32" s="38"/>
      <c r="FJ32" s="41"/>
      <c r="FK32" s="38"/>
      <c r="FL32" s="34"/>
      <c r="FM32" s="40"/>
      <c r="FN32" s="40"/>
      <c r="FO32" s="40"/>
      <c r="FP32" s="41"/>
      <c r="FQ32" s="38"/>
      <c r="FR32" s="41"/>
      <c r="FS32" s="38"/>
      <c r="FT32" s="34"/>
      <c r="FU32" s="40"/>
      <c r="FV32" s="40"/>
      <c r="FW32" s="40"/>
      <c r="FX32" s="41"/>
      <c r="FY32" s="38"/>
      <c r="FZ32" s="41"/>
      <c r="GA32" s="38"/>
      <c r="GB32" s="34"/>
      <c r="GC32" s="40"/>
      <c r="GD32" s="40"/>
      <c r="GE32" s="40"/>
      <c r="GF32" s="41"/>
      <c r="GG32" s="38"/>
      <c r="GH32" s="41"/>
      <c r="GI32" s="38"/>
      <c r="GJ32" s="34"/>
      <c r="GK32" s="40"/>
      <c r="GL32" s="40"/>
      <c r="GM32" s="40"/>
      <c r="GN32" s="41"/>
      <c r="GO32" s="38"/>
      <c r="GP32" s="41"/>
      <c r="GQ32" s="38"/>
      <c r="GR32" s="34"/>
      <c r="GS32" s="40"/>
      <c r="GT32" s="40"/>
      <c r="GU32" s="40"/>
      <c r="GV32" s="41"/>
      <c r="GW32" s="38"/>
      <c r="GX32" s="41"/>
      <c r="GY32" s="38"/>
      <c r="GZ32" s="34"/>
      <c r="HA32" s="40"/>
      <c r="HB32" s="40"/>
      <c r="HC32" s="40"/>
      <c r="HD32" s="41"/>
      <c r="HE32" s="38"/>
      <c r="HF32" s="41"/>
      <c r="HG32" s="38"/>
      <c r="HH32" s="34"/>
      <c r="HI32" s="40"/>
      <c r="HJ32" s="40"/>
      <c r="HK32" s="40"/>
      <c r="HL32" s="41"/>
      <c r="HM32" s="38"/>
      <c r="HN32" s="41"/>
      <c r="HO32" s="38"/>
      <c r="HP32" s="34"/>
      <c r="HQ32" s="40"/>
      <c r="HR32" s="40"/>
      <c r="HS32" s="40"/>
      <c r="HT32" s="41"/>
      <c r="HU32" s="38"/>
      <c r="HV32" s="41"/>
      <c r="HW32" s="38"/>
      <c r="HX32" s="34"/>
      <c r="HY32" s="40"/>
      <c r="HZ32" s="40"/>
      <c r="IA32" s="40"/>
      <c r="IB32" s="41"/>
      <c r="IC32" s="38"/>
      <c r="ID32" s="41"/>
      <c r="IE32" s="38"/>
      <c r="IF32" s="34"/>
      <c r="IG32" s="40"/>
      <c r="IH32" s="40"/>
      <c r="II32" s="40"/>
      <c r="IJ32" s="41"/>
      <c r="IK32" s="38"/>
      <c r="IL32" s="41"/>
      <c r="IM32" s="38"/>
      <c r="IN32" s="34"/>
      <c r="IO32" s="40"/>
      <c r="IP32" s="40"/>
      <c r="IQ32" s="40"/>
      <c r="IR32" s="41"/>
      <c r="IS32" s="38"/>
      <c r="IT32" s="41"/>
      <c r="IU32" s="38"/>
    </row>
    <row r="33" spans="1:255" ht="15.6" x14ac:dyDescent="0.3">
      <c r="A33" s="76"/>
      <c r="B33" s="40"/>
      <c r="C33" s="40"/>
      <c r="D33" s="40"/>
      <c r="E33" s="38"/>
      <c r="F33" s="73"/>
      <c r="G33" s="38"/>
      <c r="H33" s="34"/>
      <c r="I33" s="67"/>
      <c r="K33" s="72"/>
      <c r="L33" s="72"/>
      <c r="P33" s="38"/>
      <c r="Q33" s="41"/>
      <c r="R33" s="38"/>
      <c r="S33" s="40"/>
      <c r="T33" s="41"/>
      <c r="U33" s="38"/>
      <c r="V33" s="41"/>
      <c r="W33" s="38"/>
      <c r="X33" s="34"/>
      <c r="Y33" s="40"/>
      <c r="Z33" s="40"/>
      <c r="AA33" s="40"/>
      <c r="AB33" s="41"/>
      <c r="AC33" s="38"/>
      <c r="AD33" s="41"/>
      <c r="AE33" s="38"/>
      <c r="AF33" s="34"/>
      <c r="AG33" s="40"/>
      <c r="AH33" s="40"/>
      <c r="AI33" s="40"/>
      <c r="AJ33" s="41"/>
      <c r="AK33" s="38"/>
      <c r="AL33" s="41"/>
      <c r="AM33" s="38"/>
      <c r="AN33" s="34"/>
      <c r="AO33" s="40"/>
      <c r="AP33" s="40"/>
      <c r="AQ33" s="40"/>
      <c r="AR33" s="41"/>
      <c r="AS33" s="38"/>
      <c r="AT33" s="41"/>
      <c r="AU33" s="38"/>
      <c r="AV33" s="34"/>
      <c r="AW33" s="40"/>
      <c r="AX33" s="40"/>
      <c r="AY33" s="40"/>
      <c r="AZ33" s="41"/>
      <c r="BA33" s="38"/>
      <c r="BB33" s="41"/>
      <c r="BC33" s="38"/>
      <c r="BD33" s="34"/>
      <c r="BE33" s="40"/>
      <c r="BF33" s="40"/>
      <c r="BG33" s="40"/>
      <c r="BH33" s="41"/>
      <c r="BI33" s="38"/>
      <c r="BJ33" s="41"/>
      <c r="BK33" s="38"/>
      <c r="BL33" s="34"/>
      <c r="BM33" s="40"/>
      <c r="BN33" s="40"/>
      <c r="BO33" s="40"/>
      <c r="BP33" s="41"/>
      <c r="BQ33" s="38"/>
      <c r="BR33" s="41"/>
      <c r="BS33" s="38"/>
      <c r="BT33" s="34"/>
      <c r="BU33" s="40"/>
      <c r="BV33" s="40"/>
      <c r="BW33" s="40"/>
      <c r="BX33" s="41"/>
      <c r="BY33" s="38"/>
      <c r="BZ33" s="41"/>
      <c r="CA33" s="38"/>
      <c r="CB33" s="34"/>
      <c r="CC33" s="40"/>
      <c r="CD33" s="40"/>
      <c r="CE33" s="40"/>
      <c r="CF33" s="41"/>
      <c r="CG33" s="38"/>
      <c r="CH33" s="41"/>
      <c r="CI33" s="38"/>
      <c r="CJ33" s="34"/>
      <c r="CK33" s="40"/>
      <c r="CL33" s="40"/>
      <c r="CM33" s="40"/>
      <c r="CN33" s="41"/>
      <c r="CO33" s="38"/>
      <c r="CP33" s="41"/>
      <c r="CQ33" s="38"/>
      <c r="CR33" s="34"/>
      <c r="CS33" s="40"/>
      <c r="CT33" s="40"/>
      <c r="CU33" s="40"/>
      <c r="CV33" s="41"/>
      <c r="CW33" s="38"/>
      <c r="CX33" s="41"/>
      <c r="CY33" s="38"/>
      <c r="CZ33" s="34"/>
      <c r="DA33" s="40"/>
      <c r="DB33" s="40"/>
      <c r="DC33" s="40"/>
      <c r="DD33" s="41"/>
      <c r="DE33" s="38"/>
      <c r="DF33" s="41"/>
      <c r="DG33" s="38"/>
      <c r="DH33" s="34"/>
      <c r="DI33" s="40"/>
      <c r="DJ33" s="40"/>
      <c r="DK33" s="40"/>
      <c r="DL33" s="41"/>
      <c r="DM33" s="38"/>
      <c r="DN33" s="41"/>
      <c r="DO33" s="38"/>
      <c r="DP33" s="34"/>
      <c r="DQ33" s="40"/>
      <c r="DR33" s="40"/>
      <c r="DS33" s="40"/>
      <c r="DT33" s="41"/>
      <c r="DU33" s="38"/>
      <c r="DV33" s="41"/>
      <c r="DW33" s="38"/>
      <c r="DX33" s="34"/>
      <c r="DY33" s="40"/>
      <c r="DZ33" s="40"/>
      <c r="EA33" s="40"/>
      <c r="EB33" s="41"/>
      <c r="EC33" s="38"/>
      <c r="ED33" s="41"/>
      <c r="EE33" s="38"/>
      <c r="EF33" s="34"/>
      <c r="EG33" s="40"/>
      <c r="EH33" s="40"/>
      <c r="EI33" s="40"/>
      <c r="EJ33" s="41"/>
      <c r="EK33" s="38"/>
      <c r="EL33" s="41"/>
      <c r="EM33" s="38"/>
      <c r="EN33" s="34"/>
      <c r="EO33" s="40"/>
      <c r="EP33" s="40"/>
      <c r="EQ33" s="40"/>
      <c r="ER33" s="41"/>
      <c r="ES33" s="38"/>
      <c r="ET33" s="41"/>
      <c r="EU33" s="38"/>
      <c r="EV33" s="34"/>
      <c r="EW33" s="40"/>
      <c r="EX33" s="40"/>
      <c r="EY33" s="40"/>
      <c r="EZ33" s="41"/>
      <c r="FA33" s="38"/>
      <c r="FB33" s="41"/>
      <c r="FC33" s="38"/>
      <c r="FD33" s="34"/>
      <c r="FE33" s="40"/>
      <c r="FF33" s="40"/>
      <c r="FG33" s="40"/>
      <c r="FH33" s="41"/>
      <c r="FI33" s="38"/>
      <c r="FJ33" s="41"/>
      <c r="FK33" s="38"/>
      <c r="FL33" s="34"/>
      <c r="FM33" s="40"/>
      <c r="FN33" s="40"/>
      <c r="FO33" s="40"/>
      <c r="FP33" s="41"/>
      <c r="FQ33" s="38"/>
      <c r="FR33" s="41"/>
      <c r="FS33" s="38"/>
      <c r="FT33" s="34"/>
      <c r="FU33" s="40"/>
      <c r="FV33" s="40"/>
      <c r="FW33" s="40"/>
      <c r="FX33" s="41"/>
      <c r="FY33" s="38"/>
      <c r="FZ33" s="41"/>
      <c r="GA33" s="38"/>
      <c r="GB33" s="34"/>
      <c r="GC33" s="40"/>
      <c r="GD33" s="40"/>
      <c r="GE33" s="40"/>
      <c r="GF33" s="41"/>
      <c r="GG33" s="38"/>
      <c r="GH33" s="41"/>
      <c r="GI33" s="38"/>
      <c r="GJ33" s="34"/>
      <c r="GK33" s="40"/>
      <c r="GL33" s="40"/>
      <c r="GM33" s="40"/>
      <c r="GN33" s="41"/>
      <c r="GO33" s="38"/>
      <c r="GP33" s="41"/>
      <c r="GQ33" s="38"/>
      <c r="GR33" s="34"/>
      <c r="GS33" s="40"/>
      <c r="GT33" s="40"/>
      <c r="GU33" s="40"/>
      <c r="GV33" s="41"/>
      <c r="GW33" s="38"/>
      <c r="GX33" s="41"/>
      <c r="GY33" s="38"/>
      <c r="GZ33" s="34"/>
      <c r="HA33" s="40"/>
      <c r="HB33" s="40"/>
      <c r="HC33" s="40"/>
      <c r="HD33" s="41"/>
      <c r="HE33" s="38"/>
      <c r="HF33" s="41"/>
      <c r="HG33" s="38"/>
      <c r="HH33" s="34"/>
      <c r="HI33" s="40"/>
      <c r="HJ33" s="40"/>
      <c r="HK33" s="40"/>
      <c r="HL33" s="41"/>
      <c r="HM33" s="38"/>
      <c r="HN33" s="41"/>
      <c r="HO33" s="38"/>
      <c r="HP33" s="34"/>
      <c r="HQ33" s="40"/>
      <c r="HR33" s="40"/>
      <c r="HS33" s="40"/>
      <c r="HT33" s="41"/>
      <c r="HU33" s="38"/>
      <c r="HV33" s="41"/>
      <c r="HW33" s="38"/>
      <c r="HX33" s="34"/>
      <c r="HY33" s="40"/>
      <c r="HZ33" s="40"/>
      <c r="IA33" s="40"/>
      <c r="IB33" s="41"/>
      <c r="IC33" s="38"/>
      <c r="ID33" s="41"/>
      <c r="IE33" s="38"/>
      <c r="IF33" s="34"/>
      <c r="IG33" s="40"/>
      <c r="IH33" s="40"/>
      <c r="II33" s="40"/>
      <c r="IJ33" s="41"/>
      <c r="IK33" s="38"/>
      <c r="IL33" s="41"/>
      <c r="IM33" s="38"/>
      <c r="IN33" s="34"/>
      <c r="IO33" s="40"/>
      <c r="IP33" s="40"/>
      <c r="IQ33" s="40"/>
      <c r="IR33" s="41"/>
      <c r="IS33" s="38"/>
      <c r="IT33" s="41"/>
      <c r="IU33" s="38"/>
    </row>
    <row r="34" spans="1:255" ht="15.6" x14ac:dyDescent="0.3">
      <c r="A34" s="67" t="s">
        <v>35</v>
      </c>
      <c r="B34" s="44"/>
      <c r="C34" s="44"/>
      <c r="D34" s="76"/>
      <c r="E34" s="38"/>
      <c r="F34" s="41"/>
      <c r="G34" s="38"/>
      <c r="H34" s="34"/>
    </row>
    <row r="35" spans="1:255" ht="15.6" x14ac:dyDescent="0.3">
      <c r="A35" s="77">
        <v>1</v>
      </c>
      <c r="B35" s="44" t="str">
        <f>Grovdata!C21</f>
        <v>Thorvaldsen</v>
      </c>
      <c r="C35" s="44" t="str">
        <f>Grovdata!D21</f>
        <v>Jørgen André Tuer</v>
      </c>
      <c r="D35" s="44" t="s">
        <v>25</v>
      </c>
      <c r="E35" s="38">
        <f>Grovdata!I21</f>
        <v>3.6550925925925924E-2</v>
      </c>
      <c r="F35" s="195">
        <f>Grovdata!O21</f>
        <v>11</v>
      </c>
      <c r="G35" s="38">
        <f>Grovdata!P21</f>
        <v>4.4189814814814814E-2</v>
      </c>
    </row>
    <row r="36" spans="1:255" ht="15.6" x14ac:dyDescent="0.3">
      <c r="A36" s="77">
        <v>2</v>
      </c>
      <c r="B36" s="44" t="str">
        <f>Grovdata!C27</f>
        <v>Stene</v>
      </c>
      <c r="C36" s="44" t="str">
        <f>Grovdata!D27</f>
        <v>Rune</v>
      </c>
      <c r="D36" s="44" t="str">
        <f>Grovdata!E27</f>
        <v>NROF Øvre Romerike</v>
      </c>
      <c r="E36" s="38">
        <f>Grovdata!I27</f>
        <v>4.462962962962963E-2</v>
      </c>
      <c r="F36" s="195" t="s">
        <v>143</v>
      </c>
      <c r="G36" s="38">
        <f>Grovdata!P27</f>
        <v>6.1990740740740742E-2</v>
      </c>
    </row>
    <row r="37" spans="1:255" ht="15" x14ac:dyDescent="0.25">
      <c r="A37" s="34"/>
      <c r="B37" s="40"/>
      <c r="C37" s="40"/>
      <c r="D37" s="40"/>
      <c r="E37" s="38"/>
      <c r="F37" s="41"/>
      <c r="G37" s="38"/>
      <c r="H37" s="34"/>
    </row>
    <row r="38" spans="1:255" ht="15.6" x14ac:dyDescent="0.3">
      <c r="A38" s="67" t="s">
        <v>36</v>
      </c>
      <c r="B38" s="44"/>
      <c r="C38" s="44"/>
      <c r="D38" s="76"/>
      <c r="E38" s="38"/>
      <c r="F38" s="41"/>
      <c r="G38" s="38"/>
      <c r="H38" s="34"/>
    </row>
    <row r="39" spans="1:255" ht="15.6" x14ac:dyDescent="0.3">
      <c r="A39" s="77">
        <v>1</v>
      </c>
      <c r="B39" s="44" t="str">
        <f>Grovdata!C20</f>
        <v>Raknes</v>
      </c>
      <c r="C39" s="44" t="str">
        <f>Grovdata!D20</f>
        <v>Kenneth</v>
      </c>
      <c r="D39" s="44" t="s">
        <v>25</v>
      </c>
      <c r="E39" s="38">
        <f>Grovdata!I20</f>
        <v>3.6377314814814814E-2</v>
      </c>
      <c r="F39" s="73">
        <f>Grovdata!O20</f>
        <v>21</v>
      </c>
      <c r="G39" s="38">
        <f>Grovdata!P20</f>
        <v>5.0960648148148144E-2</v>
      </c>
      <c r="I39" s="38"/>
    </row>
    <row r="40" spans="1:255" ht="15.6" x14ac:dyDescent="0.3">
      <c r="A40" s="77">
        <v>2</v>
      </c>
      <c r="B40" s="44" t="str">
        <f>Grovdata!C25</f>
        <v>Dahl</v>
      </c>
      <c r="C40" s="44" t="str">
        <f>Grovdata!D25</f>
        <v>Aleksander</v>
      </c>
      <c r="D40" s="44" t="str">
        <f>Grovdata!E25</f>
        <v>NROF Øvre Romerike</v>
      </c>
      <c r="E40" s="38">
        <f>Grovdata!I25</f>
        <v>5.7939814814814812E-2</v>
      </c>
      <c r="F40" s="73">
        <f>Grovdata!O25</f>
        <v>20</v>
      </c>
      <c r="G40" s="38">
        <f>Grovdata!P25</f>
        <v>7.18287037037037E-2</v>
      </c>
      <c r="I40" s="38"/>
    </row>
    <row r="41" spans="1:255" ht="15.6" x14ac:dyDescent="0.3">
      <c r="A41" s="77">
        <v>3</v>
      </c>
      <c r="B41" s="44" t="str">
        <f>Grovdata!C19</f>
        <v>Andersen</v>
      </c>
      <c r="C41" s="44" t="str">
        <f>Grovdata!D19</f>
        <v>Jan Erik</v>
      </c>
      <c r="D41" s="44" t="str">
        <f>Grovdata!E19</f>
        <v>NROF Øvre Romerike</v>
      </c>
      <c r="E41" s="38">
        <f>Grovdata!I19</f>
        <v>4.7106481481481478E-2</v>
      </c>
      <c r="F41" s="73">
        <f>Grovdata!O19</f>
        <v>39</v>
      </c>
      <c r="G41" s="38">
        <f>Grovdata!P19</f>
        <v>7.418981481481482E-2</v>
      </c>
      <c r="I41" s="38"/>
    </row>
    <row r="42" spans="1:255" ht="15" x14ac:dyDescent="0.25">
      <c r="A42" s="34"/>
      <c r="B42" s="40"/>
      <c r="C42" s="40"/>
      <c r="D42" s="44"/>
      <c r="E42" s="38"/>
      <c r="F42" s="41"/>
      <c r="G42" s="38"/>
      <c r="H42" s="34"/>
    </row>
    <row r="43" spans="1:255" ht="15.6" x14ac:dyDescent="0.3">
      <c r="A43" s="67" t="s">
        <v>37</v>
      </c>
      <c r="E43" s="38"/>
      <c r="F43" s="41"/>
      <c r="G43" s="38"/>
      <c r="H43" s="34"/>
    </row>
    <row r="44" spans="1:255" ht="15.6" x14ac:dyDescent="0.3">
      <c r="A44" s="77">
        <v>1</v>
      </c>
      <c r="B44" s="44" t="str">
        <f>Grovdata!C11</f>
        <v>Avdal</v>
      </c>
      <c r="C44" s="44" t="str">
        <f>Grovdata!D11</f>
        <v>Espen</v>
      </c>
      <c r="D44" s="44" t="str">
        <f>Grovdata!E11</f>
        <v>NROF Drammen</v>
      </c>
      <c r="E44" s="38">
        <f>Grovdata!I11</f>
        <v>4.2465277777777775E-2</v>
      </c>
      <c r="F44" s="73">
        <f>Grovdata!O11</f>
        <v>14</v>
      </c>
      <c r="G44" s="38">
        <f>Grovdata!P11</f>
        <v>5.2187499999999998E-2</v>
      </c>
    </row>
    <row r="45" spans="1:255" ht="15.6" x14ac:dyDescent="0.3">
      <c r="A45" s="77">
        <v>2</v>
      </c>
      <c r="B45" s="44" t="str">
        <f>Grovdata!C16</f>
        <v>Ruud-røhne</v>
      </c>
      <c r="C45" s="44" t="str">
        <f>Grovdata!D16</f>
        <v>Terje</v>
      </c>
      <c r="D45" s="44" t="str">
        <f>Grovdata!E16</f>
        <v>NROF Øvre Romerike</v>
      </c>
      <c r="E45" s="38">
        <f>Grovdata!I16</f>
        <v>4.4965277777777778E-2</v>
      </c>
      <c r="F45" s="73">
        <f>Grovdata!O16</f>
        <v>23</v>
      </c>
      <c r="G45" s="38">
        <f>Grovdata!P16</f>
        <v>6.0937499999999999E-2</v>
      </c>
      <c r="L45" s="44"/>
    </row>
    <row r="46" spans="1:255" ht="15" x14ac:dyDescent="0.25">
      <c r="A46" s="34"/>
      <c r="B46" s="40"/>
      <c r="C46" s="40"/>
      <c r="D46" s="40"/>
      <c r="E46" s="38"/>
      <c r="F46" s="41"/>
      <c r="G46" s="38"/>
      <c r="H46" s="34"/>
    </row>
    <row r="47" spans="1:255" ht="15.6" x14ac:dyDescent="0.3">
      <c r="A47" s="67" t="s">
        <v>38</v>
      </c>
      <c r="B47" s="38"/>
      <c r="C47" s="38"/>
      <c r="D47" s="38"/>
      <c r="E47" s="38"/>
      <c r="F47" s="73"/>
      <c r="G47" s="38"/>
      <c r="H47" s="34"/>
    </row>
    <row r="48" spans="1:255" ht="15.6" x14ac:dyDescent="0.3">
      <c r="A48" s="77">
        <v>1</v>
      </c>
      <c r="B48" s="44" t="str">
        <f>Grovdata!C28</f>
        <v>Langerød</v>
      </c>
      <c r="C48" s="44" t="str">
        <f>Grovdata!D28</f>
        <v>Inge</v>
      </c>
      <c r="D48" s="44" t="str">
        <f>Grovdata!E28</f>
        <v>NROF Øvre Romerike</v>
      </c>
      <c r="E48" s="38">
        <f>Grovdata!I28</f>
        <v>4.2465277777777775E-2</v>
      </c>
      <c r="F48" s="73">
        <f>Grovdata!O28</f>
        <v>18</v>
      </c>
      <c r="G48" s="38">
        <f>Grovdata!P28</f>
        <v>5.496527777777778E-2</v>
      </c>
    </row>
    <row r="49" spans="1:9" ht="15.6" x14ac:dyDescent="0.3">
      <c r="A49" s="77">
        <v>2</v>
      </c>
      <c r="B49" s="44" t="str">
        <f>Grovdata!C22</f>
        <v>Hagen</v>
      </c>
      <c r="C49" s="44" t="str">
        <f>Grovdata!D22</f>
        <v>Carsten</v>
      </c>
      <c r="D49" s="44" t="str">
        <f>Grovdata!E22</f>
        <v>NROF Oslo</v>
      </c>
      <c r="E49" s="38">
        <f>Grovdata!I22</f>
        <v>4.9606481481481481E-2</v>
      </c>
      <c r="F49" s="73">
        <f>Grovdata!O22</f>
        <v>19</v>
      </c>
      <c r="G49" s="38">
        <f>Grovdata!P22</f>
        <v>6.2800925925925927E-2</v>
      </c>
    </row>
    <row r="50" spans="1:9" ht="15.6" x14ac:dyDescent="0.3">
      <c r="A50" s="77">
        <v>3</v>
      </c>
      <c r="B50" s="44" t="str">
        <f>Grovdata!C26</f>
        <v>Narvestad</v>
      </c>
      <c r="C50" s="44" t="str">
        <f>Grovdata!D26</f>
        <v>Steinar</v>
      </c>
      <c r="D50" s="44" t="str">
        <f>Grovdata!E26</f>
        <v>NROF Øvre Romerike</v>
      </c>
      <c r="E50" s="38">
        <f>Grovdata!I26</f>
        <v>5.4062499999999999E-2</v>
      </c>
      <c r="F50" s="73">
        <f>Grovdata!O26</f>
        <v>19</v>
      </c>
      <c r="G50" s="38">
        <f>Grovdata!P26</f>
        <v>6.7256944444444439E-2</v>
      </c>
    </row>
    <row r="51" spans="1:9" ht="15" x14ac:dyDescent="0.25">
      <c r="A51" s="34"/>
      <c r="B51" s="40"/>
      <c r="C51" s="40"/>
      <c r="D51" s="40"/>
      <c r="E51" s="38"/>
      <c r="F51" s="73"/>
      <c r="G51" s="38"/>
      <c r="H51" s="34"/>
    </row>
    <row r="52" spans="1:9" ht="15.6" x14ac:dyDescent="0.3">
      <c r="A52" s="67" t="s">
        <v>39</v>
      </c>
      <c r="B52" s="44"/>
      <c r="C52" s="44"/>
      <c r="D52" s="76"/>
      <c r="E52" s="38"/>
      <c r="F52" s="73"/>
      <c r="G52" s="38"/>
      <c r="H52" s="34"/>
    </row>
    <row r="53" spans="1:9" ht="15.6" x14ac:dyDescent="0.3">
      <c r="A53" s="77">
        <v>1</v>
      </c>
      <c r="B53" s="44" t="str">
        <f>Grovdata!C23</f>
        <v>Olsen</v>
      </c>
      <c r="C53" s="44" t="str">
        <f>Grovdata!D23</f>
        <v>Jan Erik</v>
      </c>
      <c r="D53" s="44" t="str">
        <f>Grovdata!E23</f>
        <v>NROF Oslo</v>
      </c>
      <c r="E53" s="38">
        <f>Grovdata!I23</f>
        <v>4.4618055555555557E-2</v>
      </c>
      <c r="F53" s="73">
        <f>Grovdata!O23</f>
        <v>29</v>
      </c>
      <c r="G53" s="38">
        <f>Grovdata!P23</f>
        <v>6.475694444444445E-2</v>
      </c>
      <c r="I53" s="73"/>
    </row>
    <row r="54" spans="1:9" ht="15.6" x14ac:dyDescent="0.3">
      <c r="A54" s="77">
        <v>2</v>
      </c>
      <c r="B54" s="44" t="str">
        <f>Grovdata!C24</f>
        <v>Biørn</v>
      </c>
      <c r="C54" s="44" t="str">
        <f>Grovdata!D24</f>
        <v>Arne Henrik</v>
      </c>
      <c r="D54" s="44" t="s">
        <v>25</v>
      </c>
      <c r="E54" s="38">
        <f>Grovdata!I24</f>
        <v>6.7777777777777784E-2</v>
      </c>
      <c r="F54" s="73">
        <f>Grovdata!O24</f>
        <v>21</v>
      </c>
      <c r="G54" s="38">
        <f>Grovdata!P24</f>
        <v>8.2361111111111121E-2</v>
      </c>
    </row>
    <row r="55" spans="1:9" ht="15" x14ac:dyDescent="0.25">
      <c r="A55" s="34"/>
      <c r="B55" s="40"/>
      <c r="C55" s="40"/>
      <c r="D55" s="40"/>
      <c r="E55" s="38"/>
      <c r="F55" s="41"/>
      <c r="G55" s="38"/>
      <c r="H55" s="34"/>
    </row>
    <row r="56" spans="1:9" ht="15" x14ac:dyDescent="0.25">
      <c r="A56" s="43" t="s">
        <v>144</v>
      </c>
      <c r="B56" s="44"/>
      <c r="C56" s="40"/>
      <c r="D56" s="40"/>
      <c r="E56" s="38"/>
      <c r="F56" s="41"/>
      <c r="G56" s="38"/>
      <c r="H56" s="34"/>
    </row>
    <row r="57" spans="1:9" ht="15" x14ac:dyDescent="0.25">
      <c r="A57" s="44"/>
      <c r="B57" s="44"/>
      <c r="C57" s="40"/>
      <c r="D57" s="40"/>
      <c r="E57" s="38"/>
      <c r="F57" s="41"/>
      <c r="G57" s="38"/>
      <c r="H57" s="34"/>
    </row>
    <row r="58" spans="1:9" ht="15" x14ac:dyDescent="0.25">
      <c r="A58" s="43" t="s">
        <v>145</v>
      </c>
      <c r="B58" s="127"/>
      <c r="E58" s="38"/>
      <c r="F58" s="41"/>
      <c r="G58" s="38"/>
      <c r="H58" s="34"/>
    </row>
    <row r="65" spans="5:5" ht="15" x14ac:dyDescent="0.25">
      <c r="E65" s="38"/>
    </row>
  </sheetData>
  <mergeCells count="2">
    <mergeCell ref="E19:G19"/>
    <mergeCell ref="B20:C20"/>
  </mergeCells>
  <phoneticPr fontId="0" type="noConversion"/>
  <pageMargins left="1.1023622047244095" right="0.70866141732283461" top="0" bottom="0.74803149606299213" header="0" footer="0.31496062992125984"/>
  <pageSetup paperSize="9" scale="6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42819-0EE0-4A3A-8AD0-8CCCA5058DEC}">
  <sheetPr>
    <pageSetUpPr fitToPage="1"/>
  </sheetPr>
  <dimension ref="A1:BR47"/>
  <sheetViews>
    <sheetView topLeftCell="A3" zoomScale="60" zoomScaleNormal="60" zoomScaleSheetLayoutView="75" workbookViewId="0">
      <selection activeCell="G34" sqref="G34"/>
    </sheetView>
  </sheetViews>
  <sheetFormatPr baseColWidth="10" defaultColWidth="11.44140625" defaultRowHeight="15.6" x14ac:dyDescent="0.3"/>
  <cols>
    <col min="1" max="1" width="7.33203125" style="117" customWidth="1"/>
    <col min="2" max="2" width="10.109375" style="117" bestFit="1" customWidth="1"/>
    <col min="3" max="3" width="20" style="86" bestFit="1" customWidth="1"/>
    <col min="4" max="4" width="23.44140625" style="86" bestFit="1" customWidth="1"/>
    <col min="5" max="5" width="40.33203125" style="86" customWidth="1"/>
    <col min="6" max="6" width="12.88671875" style="86" bestFit="1" customWidth="1"/>
    <col min="7" max="7" width="11" style="86" customWidth="1"/>
    <col min="8" max="8" width="8.44140625" style="86" customWidth="1"/>
    <col min="9" max="9" width="12.33203125" style="86" bestFit="1" customWidth="1"/>
    <col min="10" max="14" width="6.6640625" style="86" customWidth="1"/>
    <col min="15" max="15" width="8.6640625" style="86" bestFit="1" customWidth="1"/>
    <col min="16" max="16" width="14.5546875" style="86" customWidth="1"/>
    <col min="17" max="17" width="12.5546875" style="117" bestFit="1" customWidth="1"/>
    <col min="18" max="18" width="11.44140625" style="115"/>
    <col min="19" max="19" width="59.109375" style="86" customWidth="1"/>
    <col min="20" max="21" width="11.44140625" style="86"/>
    <col min="22" max="22" width="11.44140625" style="90"/>
    <col min="23" max="16384" width="11.44140625" style="86"/>
  </cols>
  <sheetData>
    <row r="1" spans="1:70" ht="24.6" x14ac:dyDescent="0.4">
      <c r="A1" s="93" t="s">
        <v>44</v>
      </c>
      <c r="B1" s="94"/>
      <c r="C1" s="93"/>
      <c r="E1" s="95">
        <v>45921</v>
      </c>
      <c r="F1" s="93"/>
      <c r="G1" s="96">
        <v>2025</v>
      </c>
      <c r="H1" s="93"/>
      <c r="I1" s="94"/>
      <c r="J1" s="94"/>
      <c r="K1" s="94"/>
      <c r="L1" s="94"/>
      <c r="M1" s="94"/>
      <c r="N1" s="94"/>
      <c r="O1" s="94"/>
      <c r="P1" s="94"/>
      <c r="Q1" s="97"/>
      <c r="R1" s="130"/>
      <c r="S1" s="94"/>
    </row>
    <row r="2" spans="1:70" ht="24.6" x14ac:dyDescent="0.4">
      <c r="A2" s="94"/>
      <c r="B2" s="94"/>
      <c r="C2" s="93"/>
      <c r="D2" s="93"/>
      <c r="E2" s="93"/>
      <c r="F2" s="93"/>
      <c r="G2" s="93"/>
      <c r="H2" s="93"/>
      <c r="I2" s="94"/>
      <c r="J2" s="94"/>
      <c r="K2" s="94"/>
      <c r="L2" s="94"/>
      <c r="M2" s="94"/>
      <c r="N2" s="94"/>
      <c r="O2" s="94"/>
      <c r="P2" s="94"/>
      <c r="Q2" s="97"/>
      <c r="R2" s="130"/>
      <c r="S2" s="94"/>
    </row>
    <row r="3" spans="1:70" x14ac:dyDescent="0.3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7"/>
      <c r="R3" s="130"/>
      <c r="S3" s="94"/>
    </row>
    <row r="4" spans="1:70" x14ac:dyDescent="0.3">
      <c r="A4" s="98" t="s">
        <v>1</v>
      </c>
      <c r="B4" s="98" t="s">
        <v>4</v>
      </c>
      <c r="C4" s="99" t="s">
        <v>3</v>
      </c>
      <c r="D4" s="100"/>
      <c r="E4" s="100"/>
      <c r="F4" s="100"/>
      <c r="G4" s="100"/>
      <c r="H4" s="101"/>
      <c r="I4" s="102"/>
      <c r="J4" s="175" t="s">
        <v>9</v>
      </c>
      <c r="K4" s="176"/>
      <c r="L4" s="176"/>
      <c r="M4" s="176"/>
      <c r="N4" s="176"/>
      <c r="O4" s="176"/>
      <c r="P4" s="103" t="s">
        <v>11</v>
      </c>
      <c r="Q4" s="169" t="s">
        <v>140</v>
      </c>
      <c r="R4" s="130"/>
      <c r="S4" s="94"/>
    </row>
    <row r="5" spans="1:70" x14ac:dyDescent="0.3">
      <c r="A5" s="104"/>
      <c r="B5" s="104" t="s">
        <v>12</v>
      </c>
      <c r="C5" s="177" t="s">
        <v>13</v>
      </c>
      <c r="D5" s="178"/>
      <c r="E5" s="98" t="s">
        <v>2</v>
      </c>
      <c r="F5" s="98" t="s">
        <v>29</v>
      </c>
      <c r="G5" s="98" t="s">
        <v>31</v>
      </c>
      <c r="H5" s="98" t="s">
        <v>0</v>
      </c>
      <c r="I5" s="105" t="s">
        <v>6</v>
      </c>
      <c r="J5" s="87" t="s">
        <v>45</v>
      </c>
      <c r="K5" s="87" t="s">
        <v>51</v>
      </c>
      <c r="L5" s="88" t="s">
        <v>47</v>
      </c>
      <c r="M5" s="87" t="s">
        <v>46</v>
      </c>
      <c r="N5" s="87" t="s">
        <v>55</v>
      </c>
      <c r="O5" s="89" t="s">
        <v>5</v>
      </c>
      <c r="P5" s="98"/>
      <c r="Q5" s="179"/>
      <c r="R5" s="130"/>
      <c r="S5" s="94"/>
    </row>
    <row r="6" spans="1:70" x14ac:dyDescent="0.3">
      <c r="A6" s="106"/>
      <c r="B6" s="106"/>
      <c r="C6" s="91"/>
      <c r="D6" s="107"/>
      <c r="E6" s="108"/>
      <c r="F6" s="108"/>
      <c r="G6" s="108"/>
      <c r="H6" s="108"/>
      <c r="I6" s="106" t="s">
        <v>8</v>
      </c>
      <c r="J6" s="106" t="s">
        <v>10</v>
      </c>
      <c r="K6" s="106" t="s">
        <v>10</v>
      </c>
      <c r="L6" s="106" t="s">
        <v>10</v>
      </c>
      <c r="M6" s="106" t="s">
        <v>10</v>
      </c>
      <c r="N6" s="106" t="s">
        <v>10</v>
      </c>
      <c r="O6" s="106" t="s">
        <v>10</v>
      </c>
      <c r="P6" s="106" t="s">
        <v>8</v>
      </c>
      <c r="Q6" s="180"/>
      <c r="R6" s="130"/>
      <c r="S6" s="110"/>
    </row>
    <row r="7" spans="1:70" x14ac:dyDescent="0.3">
      <c r="A7" s="121"/>
      <c r="B7" s="125"/>
      <c r="C7" s="123"/>
      <c r="D7" s="123"/>
      <c r="E7" s="123"/>
      <c r="F7" s="123"/>
      <c r="G7" s="123"/>
      <c r="H7" s="123"/>
      <c r="I7" s="124"/>
      <c r="J7" s="124"/>
      <c r="K7" s="122"/>
      <c r="L7" s="122"/>
      <c r="M7" s="122"/>
      <c r="N7" s="122"/>
      <c r="O7" s="122"/>
      <c r="P7" s="122"/>
      <c r="Q7" s="109"/>
      <c r="R7" s="130"/>
      <c r="S7" s="110"/>
    </row>
    <row r="8" spans="1:70" x14ac:dyDescent="0.3">
      <c r="A8" s="111"/>
      <c r="B8" s="21">
        <v>21</v>
      </c>
      <c r="C8" s="18" t="s">
        <v>68</v>
      </c>
      <c r="D8" s="18" t="s">
        <v>69</v>
      </c>
      <c r="E8" s="18" t="s">
        <v>131</v>
      </c>
      <c r="F8" s="114">
        <v>1971</v>
      </c>
      <c r="G8" s="114">
        <f>$G$1-F8</f>
        <v>54</v>
      </c>
      <c r="H8" s="114">
        <f>IF(G8&lt;=34,2,IF(G8&lt;=42,3,IF(G8&lt;=49,4,IF(G8&lt;=54,5,IF(G8&lt;=59,6,IF(G8&lt;=69,7,8))))))</f>
        <v>5</v>
      </c>
      <c r="I8" s="128">
        <f>'Start og mål'!R8</f>
        <v>0</v>
      </c>
      <c r="J8" s="129">
        <f>'Skyte resultater'!M8</f>
        <v>12</v>
      </c>
      <c r="K8" s="129">
        <f>'Skyte resultater'!N8</f>
        <v>6</v>
      </c>
      <c r="L8" s="129">
        <f>'Skyte resultater'!O8</f>
        <v>12</v>
      </c>
      <c r="M8" s="129">
        <f>'Skyte resultater'!P8</f>
        <v>6</v>
      </c>
      <c r="N8" s="129">
        <f>'Skyte resultater'!Q8</f>
        <v>6</v>
      </c>
      <c r="O8" s="165">
        <f>'Skyte resultater'!S8</f>
        <v>42</v>
      </c>
      <c r="P8" s="128">
        <f>I8+(O8/'[1]Start og mål'!$F$2)</f>
        <v>2.9166666666666667E-2</v>
      </c>
      <c r="Q8" s="114" t="s">
        <v>148</v>
      </c>
      <c r="R8" s="114">
        <v>0</v>
      </c>
      <c r="S8" s="150" t="s">
        <v>70</v>
      </c>
    </row>
    <row r="9" spans="1:70" s="113" customFormat="1" x14ac:dyDescent="0.3">
      <c r="B9" s="21">
        <v>20</v>
      </c>
      <c r="C9" s="18" t="s">
        <v>72</v>
      </c>
      <c r="D9" s="18" t="s">
        <v>73</v>
      </c>
      <c r="E9" s="18" t="s">
        <v>131</v>
      </c>
      <c r="F9" s="114">
        <v>1995</v>
      </c>
      <c r="G9" s="114">
        <f>$G$1-F9</f>
        <v>30</v>
      </c>
      <c r="H9" s="114">
        <f>IF(G9&lt;=34,2,IF(G9&lt;=42,3,IF(G9&lt;=49,4,IF(G9&lt;=54,5,IF(G9&lt;=59,6,IF(G9&lt;=69,7,8))))))</f>
        <v>2</v>
      </c>
      <c r="I9" s="128">
        <f>'Start og mål'!R9</f>
        <v>0</v>
      </c>
      <c r="J9" s="129">
        <f>'Skyte resultater'!M9</f>
        <v>12</v>
      </c>
      <c r="K9" s="129">
        <f>'Skyte resultater'!N9</f>
        <v>6</v>
      </c>
      <c r="L9" s="129">
        <f>'Skyte resultater'!O9</f>
        <v>12</v>
      </c>
      <c r="M9" s="129">
        <f>'Skyte resultater'!P9</f>
        <v>6</v>
      </c>
      <c r="N9" s="129">
        <f>'Skyte resultater'!Q9</f>
        <v>6</v>
      </c>
      <c r="O9" s="165">
        <f>'Skyte resultater'!S9</f>
        <v>42</v>
      </c>
      <c r="P9" s="128">
        <f>I9+(O9/'[1]Start og mål'!$F$2)</f>
        <v>2.9166666666666667E-2</v>
      </c>
      <c r="Q9" s="114" t="s">
        <v>148</v>
      </c>
      <c r="R9" s="114">
        <v>0</v>
      </c>
      <c r="S9" s="150" t="s">
        <v>74</v>
      </c>
      <c r="T9" s="152"/>
      <c r="U9" s="152"/>
      <c r="V9" s="115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  <c r="BI9" s="152"/>
      <c r="BJ9" s="152"/>
      <c r="BK9" s="152"/>
      <c r="BL9" s="152"/>
      <c r="BM9" s="152"/>
      <c r="BN9" s="152"/>
      <c r="BO9" s="152"/>
      <c r="BP9" s="152"/>
      <c r="BQ9" s="152"/>
      <c r="BR9" s="151"/>
    </row>
    <row r="10" spans="1:70" s="113" customFormat="1" x14ac:dyDescent="0.3">
      <c r="B10" s="21">
        <v>7</v>
      </c>
      <c r="C10" s="18" t="s">
        <v>75</v>
      </c>
      <c r="D10" s="18" t="s">
        <v>76</v>
      </c>
      <c r="E10" s="18" t="s">
        <v>131</v>
      </c>
      <c r="F10" s="114">
        <v>2002</v>
      </c>
      <c r="G10" s="114">
        <f>$G$1-F10</f>
        <v>23</v>
      </c>
      <c r="H10" s="114">
        <v>1</v>
      </c>
      <c r="I10" s="128">
        <f>'Start og mål'!R10</f>
        <v>3.892361111111111E-2</v>
      </c>
      <c r="J10" s="129">
        <f>'Skyte resultater'!M10</f>
        <v>1</v>
      </c>
      <c r="K10" s="129">
        <f>'Skyte resultater'!N10</f>
        <v>2</v>
      </c>
      <c r="L10" s="129">
        <f>'Skyte resultater'!O10</f>
        <v>7</v>
      </c>
      <c r="M10" s="129">
        <f>'Skyte resultater'!P10</f>
        <v>2</v>
      </c>
      <c r="N10" s="129">
        <f>'Skyte resultater'!Q10</f>
        <v>4</v>
      </c>
      <c r="O10" s="165">
        <f>'Skyte resultater'!S10</f>
        <v>16</v>
      </c>
      <c r="P10" s="194">
        <f>I10+(O10/'[1]Start og mål'!$F$2)</f>
        <v>5.0034722222222223E-2</v>
      </c>
      <c r="Q10" s="114">
        <v>250</v>
      </c>
      <c r="R10" s="114">
        <v>3</v>
      </c>
      <c r="S10" s="150" t="s">
        <v>77</v>
      </c>
      <c r="T10" s="152"/>
      <c r="U10" s="152"/>
      <c r="V10" s="115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  <c r="BI10" s="152"/>
      <c r="BJ10" s="152"/>
      <c r="BK10" s="152"/>
      <c r="BL10" s="152"/>
      <c r="BM10" s="152"/>
      <c r="BN10" s="152"/>
      <c r="BO10" s="152"/>
      <c r="BP10" s="152"/>
      <c r="BQ10" s="152"/>
      <c r="BR10" s="151"/>
    </row>
    <row r="11" spans="1:70" s="113" customFormat="1" x14ac:dyDescent="0.3">
      <c r="B11" s="21">
        <v>5</v>
      </c>
      <c r="C11" s="18" t="s">
        <v>80</v>
      </c>
      <c r="D11" s="18" t="s">
        <v>81</v>
      </c>
      <c r="E11" s="18" t="s">
        <v>30</v>
      </c>
      <c r="F11" s="114">
        <v>1967</v>
      </c>
      <c r="G11" s="114">
        <f>$G$1-F11</f>
        <v>58</v>
      </c>
      <c r="H11" s="114">
        <f>IF(G11&lt;=34,2,IF(G11&lt;=42,3,IF(G11&lt;=49,4,IF(G11&lt;=54,5,IF(G11&lt;=59,6,IF(G11&lt;=69,7,8))))))</f>
        <v>6</v>
      </c>
      <c r="I11" s="128">
        <f>'Start og mål'!R11</f>
        <v>4.2465277777777775E-2</v>
      </c>
      <c r="J11" s="129">
        <f>'Skyte resultater'!M11</f>
        <v>3</v>
      </c>
      <c r="K11" s="129">
        <f>'Skyte resultater'!N11</f>
        <v>1</v>
      </c>
      <c r="L11" s="129">
        <f>'Skyte resultater'!O11</f>
        <v>6</v>
      </c>
      <c r="M11" s="129">
        <f>'Skyte resultater'!P11</f>
        <v>3</v>
      </c>
      <c r="N11" s="129">
        <f>'Skyte resultater'!Q11</f>
        <v>1</v>
      </c>
      <c r="O11" s="165">
        <f>'Skyte resultater'!S11</f>
        <v>14</v>
      </c>
      <c r="P11" s="194">
        <f>I11+(O11/'[1]Start og mål'!$F$2)</f>
        <v>5.2187499999999998E-2</v>
      </c>
      <c r="Q11" s="114">
        <v>250</v>
      </c>
      <c r="R11" s="114">
        <v>5</v>
      </c>
      <c r="S11" s="150" t="s">
        <v>82</v>
      </c>
      <c r="T11" s="152"/>
      <c r="U11" s="152"/>
      <c r="V11" s="115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  <c r="BI11" s="152"/>
      <c r="BJ11" s="152"/>
      <c r="BK11" s="152"/>
      <c r="BL11" s="152"/>
      <c r="BM11" s="152"/>
      <c r="BN11" s="152"/>
      <c r="BO11" s="152"/>
      <c r="BP11" s="152"/>
      <c r="BQ11" s="152"/>
      <c r="BR11" s="151"/>
    </row>
    <row r="12" spans="1:70" x14ac:dyDescent="0.3">
      <c r="A12" s="116"/>
      <c r="B12" s="21">
        <v>1</v>
      </c>
      <c r="C12" s="18" t="s">
        <v>84</v>
      </c>
      <c r="D12" s="18" t="s">
        <v>85</v>
      </c>
      <c r="E12" s="18" t="s">
        <v>25</v>
      </c>
      <c r="F12" s="114">
        <v>1967</v>
      </c>
      <c r="G12" s="114">
        <f>$G$1-F12</f>
        <v>58</v>
      </c>
      <c r="H12" s="114">
        <f>IF(G12&lt;=34,2,IF(G12&lt;=42,3,IF(G12&lt;=49,4,IF(G12&lt;=54,5,IF(G12&lt;=59,6,IF(G12&lt;=69,7,8))))))</f>
        <v>6</v>
      </c>
      <c r="I12" s="128">
        <f>'Start og mål'!R12</f>
        <v>0</v>
      </c>
      <c r="J12" s="129">
        <f>'Skyte resultater'!M12</f>
        <v>12</v>
      </c>
      <c r="K12" s="129">
        <f>'Skyte resultater'!N12</f>
        <v>6</v>
      </c>
      <c r="L12" s="129">
        <f>'Skyte resultater'!O12</f>
        <v>12</v>
      </c>
      <c r="M12" s="129">
        <f>'Skyte resultater'!P12</f>
        <v>6</v>
      </c>
      <c r="N12" s="129">
        <f>'Skyte resultater'!Q12</f>
        <v>6</v>
      </c>
      <c r="O12" s="165">
        <f>'Skyte resultater'!S12</f>
        <v>42</v>
      </c>
      <c r="P12" s="128">
        <f>I12+(O12/'[1]Start og mål'!$F$2)</f>
        <v>2.9166666666666667E-2</v>
      </c>
      <c r="Q12" s="114" t="s">
        <v>148</v>
      </c>
      <c r="R12" s="114">
        <v>0</v>
      </c>
      <c r="S12" s="150" t="s">
        <v>86</v>
      </c>
      <c r="X12" s="153"/>
    </row>
    <row r="13" spans="1:70" x14ac:dyDescent="0.3">
      <c r="A13" s="116"/>
      <c r="B13" s="21">
        <v>25</v>
      </c>
      <c r="C13" s="18" t="s">
        <v>88</v>
      </c>
      <c r="D13" s="18" t="s">
        <v>89</v>
      </c>
      <c r="E13" s="18" t="s">
        <v>131</v>
      </c>
      <c r="F13" s="114">
        <v>1978</v>
      </c>
      <c r="G13" s="114">
        <f>$G$1-F13</f>
        <v>47</v>
      </c>
      <c r="H13" s="114">
        <f>IF(G13&lt;=34,2,IF(G13&lt;=42,3,IF(G13&lt;=49,4,IF(G13&lt;=54,5,IF(G13&lt;=59,6,IF(G13&lt;=69,7,8))))))</f>
        <v>4</v>
      </c>
      <c r="I13" s="128">
        <f>'Start og mål'!R13</f>
        <v>0</v>
      </c>
      <c r="J13" s="129">
        <f>'Skyte resultater'!M13</f>
        <v>12</v>
      </c>
      <c r="K13" s="129">
        <f>'Skyte resultater'!N13</f>
        <v>6</v>
      </c>
      <c r="L13" s="129">
        <f>'Skyte resultater'!O13</f>
        <v>12</v>
      </c>
      <c r="M13" s="129">
        <f>'Skyte resultater'!P13</f>
        <v>6</v>
      </c>
      <c r="N13" s="129">
        <f>'Skyte resultater'!Q13</f>
        <v>6</v>
      </c>
      <c r="O13" s="165">
        <f>'Skyte resultater'!S13</f>
        <v>42</v>
      </c>
      <c r="P13" s="128">
        <f>I13+(O13/'[1]Start og mål'!$F$2)</f>
        <v>2.9166666666666667E-2</v>
      </c>
      <c r="Q13" s="114" t="s">
        <v>148</v>
      </c>
      <c r="R13" s="132">
        <v>0</v>
      </c>
      <c r="S13" s="150" t="s">
        <v>90</v>
      </c>
    </row>
    <row r="14" spans="1:70" x14ac:dyDescent="0.3">
      <c r="A14" s="116"/>
      <c r="B14" s="21">
        <v>8</v>
      </c>
      <c r="C14" s="18" t="s">
        <v>92</v>
      </c>
      <c r="D14" s="18" t="s">
        <v>93</v>
      </c>
      <c r="E14" s="18" t="s">
        <v>131</v>
      </c>
      <c r="F14" s="114">
        <v>1995</v>
      </c>
      <c r="G14" s="114">
        <f>$G$1-F14</f>
        <v>30</v>
      </c>
      <c r="H14" s="114">
        <f>IF(G14&lt;=34,2,IF(G14&lt;=42,3,IF(G14&lt;=49,4,IF(G14&lt;=54,5,IF(G14&lt;=59,6,IF(G14&lt;=69,7,8))))))</f>
        <v>2</v>
      </c>
      <c r="I14" s="128">
        <f>'Start og mål'!R14</f>
        <v>4.0868055555555553E-2</v>
      </c>
      <c r="J14" s="129">
        <f>'Skyte resultater'!M14</f>
        <v>10</v>
      </c>
      <c r="K14" s="129">
        <f>'Skyte resultater'!N14</f>
        <v>0</v>
      </c>
      <c r="L14" s="129">
        <f>'Skyte resultater'!O14</f>
        <v>12</v>
      </c>
      <c r="M14" s="129">
        <f>'Skyte resultater'!P14</f>
        <v>6</v>
      </c>
      <c r="N14" s="129">
        <f>'Skyte resultater'!Q14</f>
        <v>4</v>
      </c>
      <c r="O14" s="165">
        <f>'Skyte resultater'!S14</f>
        <v>32</v>
      </c>
      <c r="P14" s="128">
        <f>I14+(O14/'[1]Start og mål'!$F$2)</f>
        <v>6.3090277777777773E-2</v>
      </c>
      <c r="Q14" s="114">
        <v>200</v>
      </c>
      <c r="R14" s="114">
        <v>12</v>
      </c>
      <c r="S14" s="150" t="s">
        <v>94</v>
      </c>
    </row>
    <row r="15" spans="1:70" x14ac:dyDescent="0.3">
      <c r="A15" s="116"/>
      <c r="B15" s="21">
        <v>2</v>
      </c>
      <c r="C15" s="18" t="s">
        <v>95</v>
      </c>
      <c r="D15" s="18" t="s">
        <v>96</v>
      </c>
      <c r="E15" s="18" t="s">
        <v>131</v>
      </c>
      <c r="F15" s="114">
        <v>1988</v>
      </c>
      <c r="G15" s="114">
        <f>$G$1-F15</f>
        <v>37</v>
      </c>
      <c r="H15" s="114">
        <f>IF(G15&lt;=34,2,IF(G15&lt;=42,3,IF(G15&lt;=49,4,IF(G15&lt;=54,5,IF(G15&lt;=59,6,IF(G15&lt;=69,7,8))))))</f>
        <v>3</v>
      </c>
      <c r="I15" s="128">
        <f>'Start og mål'!R15</f>
        <v>4.0439814814814817E-2</v>
      </c>
      <c r="J15" s="129">
        <f>'Skyte resultater'!M15</f>
        <v>6</v>
      </c>
      <c r="K15" s="129">
        <f>'Skyte resultater'!N15</f>
        <v>3</v>
      </c>
      <c r="L15" s="129">
        <f>'Skyte resultater'!O15</f>
        <v>6</v>
      </c>
      <c r="M15" s="129">
        <f>'Skyte resultater'!P15</f>
        <v>4</v>
      </c>
      <c r="N15" s="129">
        <f>'Skyte resultater'!Q15</f>
        <v>5</v>
      </c>
      <c r="O15" s="165">
        <f>'Skyte resultater'!S15</f>
        <v>24</v>
      </c>
      <c r="P15" s="128">
        <f>I15+(O15/'[1]Start og mål'!$F$2)</f>
        <v>5.710648148148148E-2</v>
      </c>
      <c r="Q15" s="114">
        <v>250</v>
      </c>
      <c r="R15" s="114">
        <v>8</v>
      </c>
      <c r="S15" s="150" t="s">
        <v>97</v>
      </c>
      <c r="T15" s="168"/>
    </row>
    <row r="16" spans="1:70" x14ac:dyDescent="0.3">
      <c r="A16" s="116"/>
      <c r="B16" s="21">
        <v>9</v>
      </c>
      <c r="C16" s="18" t="s">
        <v>99</v>
      </c>
      <c r="D16" s="18" t="s">
        <v>52</v>
      </c>
      <c r="E16" s="18" t="s">
        <v>131</v>
      </c>
      <c r="F16" s="114">
        <v>1968</v>
      </c>
      <c r="G16" s="114">
        <f>$G$1-F16</f>
        <v>57</v>
      </c>
      <c r="H16" s="114">
        <f>IF(G16&lt;=34,2,IF(G16&lt;=42,3,IF(G16&lt;=49,4,IF(G16&lt;=54,5,IF(G16&lt;=59,6,IF(G16&lt;=69,7,8))))))</f>
        <v>6</v>
      </c>
      <c r="I16" s="128">
        <f>'Start og mål'!R16</f>
        <v>4.4965277777777778E-2</v>
      </c>
      <c r="J16" s="129">
        <f>'Skyte resultater'!M16</f>
        <v>4</v>
      </c>
      <c r="K16" s="129">
        <f>'Skyte resultater'!N16</f>
        <v>3</v>
      </c>
      <c r="L16" s="129">
        <f>'Skyte resultater'!O16</f>
        <v>9</v>
      </c>
      <c r="M16" s="129">
        <f>'Skyte resultater'!P16</f>
        <v>5</v>
      </c>
      <c r="N16" s="129">
        <f>'Skyte resultater'!Q16</f>
        <v>2</v>
      </c>
      <c r="O16" s="165">
        <f>'Skyte resultater'!S16</f>
        <v>23</v>
      </c>
      <c r="P16" s="128">
        <f>I16+(O16/'[1]Start og mål'!$F$2)</f>
        <v>6.0937499999999999E-2</v>
      </c>
      <c r="Q16" s="114">
        <v>250</v>
      </c>
      <c r="R16" s="114">
        <v>9</v>
      </c>
      <c r="S16" s="150" t="s">
        <v>100</v>
      </c>
      <c r="V16" s="115"/>
    </row>
    <row r="17" spans="1:22" x14ac:dyDescent="0.3">
      <c r="A17" s="116"/>
      <c r="B17" s="21">
        <v>11</v>
      </c>
      <c r="C17" s="18" t="s">
        <v>102</v>
      </c>
      <c r="D17" s="18" t="s">
        <v>103</v>
      </c>
      <c r="E17" s="18" t="s">
        <v>131</v>
      </c>
      <c r="F17" s="114">
        <v>1987</v>
      </c>
      <c r="G17" s="114">
        <f>$G$1-F17</f>
        <v>38</v>
      </c>
      <c r="H17" s="114">
        <f>IF(G17&lt;=34,2,IF(G17&lt;=42,3,IF(G17&lt;=49,4,IF(G17&lt;=54,5,IF(G17&lt;=59,6,IF(G17&lt;=69,7,8))))))</f>
        <v>3</v>
      </c>
      <c r="I17" s="128">
        <f>'Start og mål'!R17</f>
        <v>4.2465277777777775E-2</v>
      </c>
      <c r="J17" s="129">
        <f>'Skyte resultater'!M17</f>
        <v>5</v>
      </c>
      <c r="K17" s="129">
        <f>'Skyte resultater'!N17</f>
        <v>2</v>
      </c>
      <c r="L17" s="129">
        <f>'Skyte resultater'!O17</f>
        <v>8</v>
      </c>
      <c r="M17" s="129">
        <f>'Skyte resultater'!P17</f>
        <v>3</v>
      </c>
      <c r="N17" s="129">
        <f>'Skyte resultater'!Q17</f>
        <v>2</v>
      </c>
      <c r="O17" s="165">
        <f>'Skyte resultater'!S17</f>
        <v>20</v>
      </c>
      <c r="P17" s="194">
        <f>I17+(O17/'[1]Start og mål'!$F$2)</f>
        <v>5.6354166666666664E-2</v>
      </c>
      <c r="Q17" s="114">
        <v>250</v>
      </c>
      <c r="R17" s="114">
        <v>7</v>
      </c>
      <c r="S17" s="150" t="s">
        <v>104</v>
      </c>
      <c r="V17" s="115"/>
    </row>
    <row r="18" spans="1:22" x14ac:dyDescent="0.3">
      <c r="A18" s="116"/>
      <c r="B18" s="21">
        <v>10</v>
      </c>
      <c r="C18" s="18" t="s">
        <v>56</v>
      </c>
      <c r="D18" s="18" t="s">
        <v>54</v>
      </c>
      <c r="E18" s="18" t="s">
        <v>25</v>
      </c>
      <c r="F18" s="114">
        <v>1992</v>
      </c>
      <c r="G18" s="114">
        <f>$G$1-F18</f>
        <v>33</v>
      </c>
      <c r="H18" s="114">
        <f>IF(G18&lt;=34,2,IF(G18&lt;=42,3,IF(G18&lt;=49,4,IF(G18&lt;=54,5,IF(G18&lt;=59,6,IF(G18&lt;=69,7,8))))))</f>
        <v>2</v>
      </c>
      <c r="I18" s="128">
        <f>'Start og mål'!R18</f>
        <v>3.650462962962963E-2</v>
      </c>
      <c r="J18" s="129">
        <f>'Skyte resultater'!M18</f>
        <v>0</v>
      </c>
      <c r="K18" s="129">
        <f>'Skyte resultater'!N18</f>
        <v>1</v>
      </c>
      <c r="L18" s="129">
        <f>'Skyte resultater'!O18</f>
        <v>3</v>
      </c>
      <c r="M18" s="129">
        <f>'Skyte resultater'!P18</f>
        <v>3</v>
      </c>
      <c r="N18" s="129">
        <f>'Skyte resultater'!Q18</f>
        <v>4</v>
      </c>
      <c r="O18" s="165">
        <f>'Skyte resultater'!S18</f>
        <v>11</v>
      </c>
      <c r="P18" s="194">
        <f>I18+(O18/'[1]Start og mål'!$F$2)</f>
        <v>4.4143518518518519E-2</v>
      </c>
      <c r="Q18" s="114">
        <v>250</v>
      </c>
      <c r="R18" s="114">
        <v>1</v>
      </c>
      <c r="S18" s="150" t="s">
        <v>59</v>
      </c>
    </row>
    <row r="19" spans="1:22" x14ac:dyDescent="0.3">
      <c r="A19" s="116"/>
      <c r="B19" s="21">
        <v>13</v>
      </c>
      <c r="C19" s="18" t="s">
        <v>107</v>
      </c>
      <c r="D19" s="18" t="s">
        <v>61</v>
      </c>
      <c r="E19" s="18" t="s">
        <v>131</v>
      </c>
      <c r="F19" s="114">
        <v>1972</v>
      </c>
      <c r="G19" s="114">
        <f>$G$1-F19</f>
        <v>53</v>
      </c>
      <c r="H19" s="114">
        <f>IF(G19&lt;=34,2,IF(G19&lt;=42,3,IF(G19&lt;=49,4,IF(G19&lt;=54,5,IF(G19&lt;=59,6,IF(G19&lt;=69,7,8))))))</f>
        <v>5</v>
      </c>
      <c r="I19" s="128">
        <f>'Start og mål'!R19</f>
        <v>4.7106481481481478E-2</v>
      </c>
      <c r="J19" s="129">
        <f>'Skyte resultater'!M19</f>
        <v>12</v>
      </c>
      <c r="K19" s="129">
        <f>'Skyte resultater'!N19</f>
        <v>4</v>
      </c>
      <c r="L19" s="129">
        <f>'Skyte resultater'!O19</f>
        <v>12</v>
      </c>
      <c r="M19" s="129">
        <f>'Skyte resultater'!P19</f>
        <v>5</v>
      </c>
      <c r="N19" s="129">
        <f>'Skyte resultater'!Q19</f>
        <v>6</v>
      </c>
      <c r="O19" s="165">
        <f>'Skyte resultater'!S19</f>
        <v>39</v>
      </c>
      <c r="P19" s="128">
        <f>I19+(O19/'[1]Start og mål'!$F$2)</f>
        <v>7.418981481481482E-2</v>
      </c>
      <c r="Q19" s="114">
        <v>250</v>
      </c>
      <c r="R19" s="114">
        <v>16</v>
      </c>
      <c r="S19" s="150" t="s">
        <v>108</v>
      </c>
    </row>
    <row r="20" spans="1:22" x14ac:dyDescent="0.3">
      <c r="A20" s="116"/>
      <c r="B20" s="21">
        <v>6</v>
      </c>
      <c r="C20" s="18" t="s">
        <v>40</v>
      </c>
      <c r="D20" s="18" t="s">
        <v>41</v>
      </c>
      <c r="E20" s="18" t="s">
        <v>25</v>
      </c>
      <c r="F20" s="114">
        <v>1975</v>
      </c>
      <c r="G20" s="114">
        <f>$G$1-F20</f>
        <v>50</v>
      </c>
      <c r="H20" s="114">
        <f>IF(G20&lt;=34,2,IF(G20&lt;=42,3,IF(G20&lt;=49,4,IF(G20&lt;=54,5,IF(G20&lt;=59,6,IF(G20&lt;=69,7,8))))))</f>
        <v>5</v>
      </c>
      <c r="I20" s="128">
        <f>'Start og mål'!R20</f>
        <v>3.6377314814814814E-2</v>
      </c>
      <c r="J20" s="129">
        <f>'Skyte resultater'!M20</f>
        <v>6</v>
      </c>
      <c r="K20" s="129">
        <f>'Skyte resultater'!N20</f>
        <v>3</v>
      </c>
      <c r="L20" s="129">
        <f>'Skyte resultater'!O20</f>
        <v>2</v>
      </c>
      <c r="M20" s="129">
        <f>'Skyte resultater'!P20</f>
        <v>5</v>
      </c>
      <c r="N20" s="129">
        <f>'Skyte resultater'!Q20</f>
        <v>5</v>
      </c>
      <c r="O20" s="165">
        <f>'Skyte resultater'!S20</f>
        <v>21</v>
      </c>
      <c r="P20" s="194">
        <f>I20+(O20/'[1]Start og mål'!$F$2)</f>
        <v>5.0960648148148144E-2</v>
      </c>
      <c r="Q20" s="114">
        <v>250</v>
      </c>
      <c r="R20" s="114">
        <v>4</v>
      </c>
      <c r="S20" s="150" t="s">
        <v>110</v>
      </c>
    </row>
    <row r="21" spans="1:22" x14ac:dyDescent="0.3">
      <c r="A21" s="116"/>
      <c r="B21" s="21">
        <v>18</v>
      </c>
      <c r="C21" s="18" t="s">
        <v>112</v>
      </c>
      <c r="D21" s="18" t="s">
        <v>113</v>
      </c>
      <c r="E21" s="18" t="s">
        <v>25</v>
      </c>
      <c r="F21" s="114">
        <v>1982</v>
      </c>
      <c r="G21" s="114">
        <f>$G$1-F21</f>
        <v>43</v>
      </c>
      <c r="H21" s="114">
        <f>IF(G21&lt;=34,2,IF(G21&lt;=42,3,IF(G21&lt;=49,4,IF(G21&lt;=54,5,IF(G21&lt;=59,6,IF(G21&lt;=69,7,8))))))</f>
        <v>4</v>
      </c>
      <c r="I21" s="128">
        <f>'Start og mål'!R21</f>
        <v>3.6550925925925924E-2</v>
      </c>
      <c r="J21" s="129">
        <f>'Skyte resultater'!M21</f>
        <v>4</v>
      </c>
      <c r="K21" s="129">
        <f>'Skyte resultater'!N21</f>
        <v>3</v>
      </c>
      <c r="L21" s="129">
        <f>'Skyte resultater'!O21</f>
        <v>1</v>
      </c>
      <c r="M21" s="129">
        <f>'Skyte resultater'!P21</f>
        <v>0</v>
      </c>
      <c r="N21" s="129">
        <f>'Skyte resultater'!Q21</f>
        <v>3</v>
      </c>
      <c r="O21" s="165">
        <f>'Skyte resultater'!S21</f>
        <v>11</v>
      </c>
      <c r="P21" s="194">
        <f>I21+(O21/'[1]Start og mål'!$F$2)</f>
        <v>4.4189814814814814E-2</v>
      </c>
      <c r="Q21" s="114">
        <v>250</v>
      </c>
      <c r="R21" s="114">
        <v>2</v>
      </c>
      <c r="S21" s="150" t="s">
        <v>114</v>
      </c>
    </row>
    <row r="22" spans="1:22" x14ac:dyDescent="0.3">
      <c r="A22" s="116"/>
      <c r="B22" s="21">
        <v>23</v>
      </c>
      <c r="C22" s="18" t="s">
        <v>116</v>
      </c>
      <c r="D22" s="18" t="s">
        <v>117</v>
      </c>
      <c r="E22" s="18" t="s">
        <v>25</v>
      </c>
      <c r="F22" s="114">
        <v>1960</v>
      </c>
      <c r="G22" s="114">
        <f>$G$1-F22</f>
        <v>65</v>
      </c>
      <c r="H22" s="114">
        <f>IF(G22&lt;=34,2,IF(G22&lt;=42,3,IF(G22&lt;=49,4,IF(G22&lt;=54,5,IF(G22&lt;=59,6,IF(G22&lt;=69,7,8))))))</f>
        <v>7</v>
      </c>
      <c r="I22" s="128">
        <f>'Start og mål'!R22</f>
        <v>4.9606481481481481E-2</v>
      </c>
      <c r="J22" s="129">
        <f>'Skyte resultater'!M22</f>
        <v>3</v>
      </c>
      <c r="K22" s="129">
        <f>'Skyte resultater'!N22</f>
        <v>3</v>
      </c>
      <c r="L22" s="129">
        <f>'Skyte resultater'!O22</f>
        <v>7</v>
      </c>
      <c r="M22" s="129">
        <f>'Skyte resultater'!P22</f>
        <v>4</v>
      </c>
      <c r="N22" s="129">
        <f>'Skyte resultater'!Q22</f>
        <v>2</v>
      </c>
      <c r="O22" s="165">
        <f>'Skyte resultater'!S22</f>
        <v>19</v>
      </c>
      <c r="P22" s="128">
        <f>I22+(O22/'[1]Start og mål'!$F$2)</f>
        <v>6.2800925925925927E-2</v>
      </c>
      <c r="Q22" s="114">
        <v>250</v>
      </c>
      <c r="R22" s="114">
        <v>11</v>
      </c>
      <c r="S22" s="150" t="s">
        <v>118</v>
      </c>
    </row>
    <row r="23" spans="1:22" x14ac:dyDescent="0.3">
      <c r="A23" s="116"/>
      <c r="B23" s="21">
        <v>17</v>
      </c>
      <c r="C23" s="18" t="s">
        <v>60</v>
      </c>
      <c r="D23" s="18" t="s">
        <v>61</v>
      </c>
      <c r="E23" s="18" t="s">
        <v>25</v>
      </c>
      <c r="F23" s="114">
        <v>1947</v>
      </c>
      <c r="G23" s="114">
        <f>$G$1-F23</f>
        <v>78</v>
      </c>
      <c r="H23" s="114">
        <f>IF(G23&lt;=34,2,IF(G23&lt;=42,3,IF(G23&lt;=49,4,IF(G23&lt;=54,5,IF(G23&lt;=59,6,IF(G23&lt;=69,7,8))))))</f>
        <v>8</v>
      </c>
      <c r="I23" s="128">
        <f>'Start og mål'!R23</f>
        <v>4.4618055555555557E-2</v>
      </c>
      <c r="J23" s="129">
        <f>'Skyte resultater'!M23</f>
        <v>6</v>
      </c>
      <c r="K23" s="129">
        <f>'Skyte resultater'!N23</f>
        <v>6</v>
      </c>
      <c r="L23" s="129">
        <f>'Skyte resultater'!O23</f>
        <v>8</v>
      </c>
      <c r="M23" s="129">
        <f>'Skyte resultater'!P23</f>
        <v>5</v>
      </c>
      <c r="N23" s="129">
        <f>'Skyte resultater'!Q23</f>
        <v>4</v>
      </c>
      <c r="O23" s="165">
        <f>'Skyte resultater'!S23</f>
        <v>29</v>
      </c>
      <c r="P23" s="128">
        <f>I23+(O23/'[1]Start og mål'!$F$2)</f>
        <v>6.475694444444445E-2</v>
      </c>
      <c r="Q23" s="114">
        <v>250</v>
      </c>
      <c r="R23" s="114">
        <v>13</v>
      </c>
      <c r="S23" s="150" t="s">
        <v>62</v>
      </c>
    </row>
    <row r="24" spans="1:22" x14ac:dyDescent="0.3">
      <c r="A24" s="116"/>
      <c r="B24" s="21">
        <v>19</v>
      </c>
      <c r="C24" s="18" t="s">
        <v>42</v>
      </c>
      <c r="D24" s="18" t="s">
        <v>121</v>
      </c>
      <c r="E24" s="18" t="s">
        <v>25</v>
      </c>
      <c r="F24" s="114">
        <v>1948</v>
      </c>
      <c r="G24" s="114">
        <f>$G$1-F24</f>
        <v>77</v>
      </c>
      <c r="H24" s="114">
        <f>IF(G24&lt;=34,2,IF(G24&lt;=42,3,IF(G24&lt;=49,4,IF(G24&lt;=54,5,IF(G24&lt;=59,6,IF(G24&lt;=69,7,8))))))</f>
        <v>8</v>
      </c>
      <c r="I24" s="128">
        <f>'Start og mål'!R24</f>
        <v>6.7777777777777784E-2</v>
      </c>
      <c r="J24" s="129">
        <f>'Skyte resultater'!M24</f>
        <v>3</v>
      </c>
      <c r="K24" s="129">
        <f>'Skyte resultater'!N24</f>
        <v>3</v>
      </c>
      <c r="L24" s="129">
        <f>'Skyte resultater'!O24</f>
        <v>7</v>
      </c>
      <c r="M24" s="129">
        <f>'Skyte resultater'!P24</f>
        <v>3</v>
      </c>
      <c r="N24" s="129">
        <f>'Skyte resultater'!Q24</f>
        <v>5</v>
      </c>
      <c r="O24" s="165">
        <f>'Skyte resultater'!S24</f>
        <v>21</v>
      </c>
      <c r="P24" s="128">
        <f>I24+(O24/'[1]Start og mål'!$F$2)</f>
        <v>8.2361111111111121E-2</v>
      </c>
      <c r="Q24" s="114">
        <v>250</v>
      </c>
      <c r="R24" s="114">
        <v>17</v>
      </c>
      <c r="S24" s="150" t="s">
        <v>43</v>
      </c>
    </row>
    <row r="25" spans="1:22" x14ac:dyDescent="0.3">
      <c r="A25" s="116"/>
      <c r="B25" s="21">
        <v>22</v>
      </c>
      <c r="C25" s="18" t="s">
        <v>123</v>
      </c>
      <c r="D25" s="18" t="s">
        <v>124</v>
      </c>
      <c r="E25" s="18" t="s">
        <v>131</v>
      </c>
      <c r="F25" s="114">
        <v>1972</v>
      </c>
      <c r="G25" s="114">
        <f>$G$1-F25</f>
        <v>53</v>
      </c>
      <c r="H25" s="114">
        <f>IF(G25&lt;=34,2,IF(G25&lt;=42,3,IF(G25&lt;=49,4,IF(G25&lt;=54,5,IF(G25&lt;=59,6,IF(G25&lt;=69,7,8))))))</f>
        <v>5</v>
      </c>
      <c r="I25" s="128">
        <f>'Start og mål'!R25</f>
        <v>5.7939814814814812E-2</v>
      </c>
      <c r="J25" s="129">
        <f>'Skyte resultater'!M25</f>
        <v>7</v>
      </c>
      <c r="K25" s="129">
        <f>'Skyte resultater'!N25</f>
        <v>2</v>
      </c>
      <c r="L25" s="129">
        <f>'Skyte resultater'!O25</f>
        <v>5</v>
      </c>
      <c r="M25" s="129">
        <f>'Skyte resultater'!P25</f>
        <v>1</v>
      </c>
      <c r="N25" s="129">
        <f>'Skyte resultater'!Q25</f>
        <v>5</v>
      </c>
      <c r="O25" s="165">
        <f>'Skyte resultater'!S25</f>
        <v>20</v>
      </c>
      <c r="P25" s="128">
        <f>I25+(O25/'[1]Start og mål'!$F$2)</f>
        <v>7.18287037037037E-2</v>
      </c>
      <c r="Q25" s="114">
        <v>200</v>
      </c>
      <c r="R25" s="114">
        <v>15</v>
      </c>
      <c r="S25" s="150" t="s">
        <v>125</v>
      </c>
    </row>
    <row r="26" spans="1:22" x14ac:dyDescent="0.3">
      <c r="A26" s="116"/>
      <c r="B26" s="21">
        <v>14</v>
      </c>
      <c r="C26" s="18" t="s">
        <v>127</v>
      </c>
      <c r="D26" s="18" t="s">
        <v>128</v>
      </c>
      <c r="E26" s="18" t="s">
        <v>131</v>
      </c>
      <c r="F26" s="114">
        <v>1965</v>
      </c>
      <c r="G26" s="114">
        <f>$G$1-F26</f>
        <v>60</v>
      </c>
      <c r="H26" s="114">
        <f>IF(G26&lt;=34,2,IF(G26&lt;=42,3,IF(G26&lt;=49,4,IF(G26&lt;=54,5,IF(G26&lt;=59,6,IF(G26&lt;=69,7,8))))))</f>
        <v>7</v>
      </c>
      <c r="I26" s="128">
        <f>'Start og mål'!R26</f>
        <v>5.4062499999999999E-2</v>
      </c>
      <c r="J26" s="129">
        <f>'Skyte resultater'!M26</f>
        <v>6</v>
      </c>
      <c r="K26" s="129">
        <f>'Skyte resultater'!N26</f>
        <v>4</v>
      </c>
      <c r="L26" s="129">
        <f>'Skyte resultater'!O26</f>
        <v>5</v>
      </c>
      <c r="M26" s="129">
        <f>'Skyte resultater'!P26</f>
        <v>2</v>
      </c>
      <c r="N26" s="129">
        <f>'Skyte resultater'!Q26</f>
        <v>2</v>
      </c>
      <c r="O26" s="165">
        <f>'Skyte resultater'!S26</f>
        <v>19</v>
      </c>
      <c r="P26" s="128">
        <f>I26+(O26/'[1]Start og mål'!$F$2)</f>
        <v>6.7256944444444439E-2</v>
      </c>
      <c r="Q26" s="114">
        <v>200</v>
      </c>
      <c r="R26" s="114">
        <v>14</v>
      </c>
      <c r="S26" s="150" t="s">
        <v>129</v>
      </c>
    </row>
    <row r="27" spans="1:22" x14ac:dyDescent="0.3">
      <c r="A27" s="116"/>
      <c r="B27" s="21">
        <v>12</v>
      </c>
      <c r="C27" s="155" t="s">
        <v>132</v>
      </c>
      <c r="D27" s="155" t="s">
        <v>133</v>
      </c>
      <c r="E27" s="18" t="s">
        <v>131</v>
      </c>
      <c r="F27" s="114">
        <v>1980</v>
      </c>
      <c r="G27" s="114">
        <f>$G$1-F27</f>
        <v>45</v>
      </c>
      <c r="H27" s="114">
        <f>IF(G27&lt;=34,2,IF(G27&lt;=42,3,IF(G27&lt;=49,4,IF(G27&lt;=54,5,IF(G27&lt;=59,6,IF(G27&lt;=69,7,8))))))</f>
        <v>4</v>
      </c>
      <c r="I27" s="128">
        <f>'Start og mål'!R27</f>
        <v>4.462962962962963E-2</v>
      </c>
      <c r="J27" s="129">
        <f>'Skyte resultater'!M27</f>
        <v>7</v>
      </c>
      <c r="K27" s="129">
        <f>'Skyte resultater'!N27</f>
        <v>5</v>
      </c>
      <c r="L27" s="129">
        <f>'Skyte resultater'!O27</f>
        <v>8</v>
      </c>
      <c r="M27" s="129">
        <f>'Skyte resultater'!P27</f>
        <v>3</v>
      </c>
      <c r="N27" s="129">
        <f>'Skyte resultater'!Q27</f>
        <v>2</v>
      </c>
      <c r="O27" s="165">
        <f>'Skyte resultater'!S27</f>
        <v>25</v>
      </c>
      <c r="P27" s="128">
        <f>I27+(O27/'[1]Start og mål'!$F$2)</f>
        <v>6.1990740740740742E-2</v>
      </c>
      <c r="Q27" s="114">
        <v>200</v>
      </c>
      <c r="R27" s="114">
        <v>10</v>
      </c>
      <c r="S27" s="161" t="s">
        <v>136</v>
      </c>
    </row>
    <row r="28" spans="1:22" x14ac:dyDescent="0.3">
      <c r="A28" s="116"/>
      <c r="B28" s="21">
        <v>4</v>
      </c>
      <c r="C28" s="155" t="s">
        <v>134</v>
      </c>
      <c r="D28" s="155" t="s">
        <v>135</v>
      </c>
      <c r="E28" s="18" t="s">
        <v>131</v>
      </c>
      <c r="F28" s="114">
        <v>1965</v>
      </c>
      <c r="G28" s="114">
        <f>$G$1-F28</f>
        <v>60</v>
      </c>
      <c r="H28" s="114">
        <f>IF(G28&lt;=34,2,IF(G28&lt;=42,3,IF(G28&lt;=49,4,IF(G28&lt;=54,5,IF(G28&lt;=59,6,IF(G28&lt;=69,7,8))))))</f>
        <v>7</v>
      </c>
      <c r="I28" s="128">
        <f>'Start og mål'!R28</f>
        <v>4.2465277777777775E-2</v>
      </c>
      <c r="J28" s="129">
        <f>'Skyte resultater'!M28</f>
        <v>12</v>
      </c>
      <c r="K28" s="129">
        <f>'Skyte resultater'!N28</f>
        <v>1</v>
      </c>
      <c r="L28" s="129">
        <f>'Skyte resultater'!O28</f>
        <v>2</v>
      </c>
      <c r="M28" s="129">
        <f>'Skyte resultater'!P28</f>
        <v>1</v>
      </c>
      <c r="N28" s="129">
        <f>'Skyte resultater'!Q28</f>
        <v>2</v>
      </c>
      <c r="O28" s="165">
        <f>'Skyte resultater'!S28</f>
        <v>18</v>
      </c>
      <c r="P28" s="194">
        <f>I28+(O28/'[1]Start og mål'!$F$2)</f>
        <v>5.496527777777778E-2</v>
      </c>
      <c r="Q28" s="114">
        <v>200</v>
      </c>
      <c r="R28" s="114">
        <v>6</v>
      </c>
      <c r="S28" s="162" t="s">
        <v>137</v>
      </c>
    </row>
    <row r="29" spans="1:22" x14ac:dyDescent="0.3">
      <c r="A29" s="116"/>
      <c r="B29" s="112"/>
      <c r="C29" s="155"/>
      <c r="D29" s="155"/>
      <c r="E29" s="18"/>
      <c r="F29" s="114"/>
      <c r="G29" s="114"/>
      <c r="H29" s="114"/>
      <c r="I29" s="134"/>
      <c r="J29" s="129"/>
      <c r="K29" s="129"/>
      <c r="L29" s="129"/>
      <c r="M29" s="129"/>
      <c r="N29" s="129"/>
      <c r="O29" s="165"/>
      <c r="P29" s="134"/>
      <c r="Q29" s="114"/>
      <c r="R29" s="114"/>
      <c r="S29" s="159"/>
    </row>
    <row r="30" spans="1:22" x14ac:dyDescent="0.3">
      <c r="A30" s="116"/>
      <c r="B30" s="112"/>
      <c r="C30" s="155"/>
      <c r="D30" s="155"/>
      <c r="E30" s="18"/>
      <c r="F30" s="114"/>
      <c r="G30" s="114"/>
      <c r="H30" s="114"/>
      <c r="I30" s="134"/>
      <c r="J30" s="129"/>
      <c r="K30" s="129"/>
      <c r="L30" s="129"/>
      <c r="M30" s="129"/>
      <c r="N30" s="129"/>
      <c r="O30" s="165"/>
      <c r="P30" s="134"/>
      <c r="Q30" s="114"/>
      <c r="R30" s="114"/>
      <c r="S30" s="159"/>
    </row>
    <row r="31" spans="1:22" x14ac:dyDescent="0.3">
      <c r="A31" s="116"/>
      <c r="B31" s="112"/>
      <c r="C31" s="155"/>
      <c r="D31" s="155"/>
      <c r="E31" s="18"/>
      <c r="F31" s="114"/>
      <c r="G31" s="114"/>
      <c r="H31" s="114"/>
      <c r="I31" s="134"/>
      <c r="J31" s="129"/>
      <c r="K31" s="129"/>
      <c r="L31" s="129"/>
      <c r="M31" s="129"/>
      <c r="N31" s="129"/>
      <c r="O31" s="166"/>
      <c r="P31" s="134"/>
      <c r="Q31" s="114"/>
      <c r="R31" s="114"/>
      <c r="S31" s="159"/>
    </row>
    <row r="32" spans="1:22" x14ac:dyDescent="0.3">
      <c r="A32" s="116"/>
      <c r="B32" s="112"/>
      <c r="C32" s="155"/>
      <c r="D32" s="155"/>
      <c r="E32" s="18"/>
      <c r="F32" s="114"/>
      <c r="G32" s="114"/>
      <c r="H32" s="114"/>
      <c r="I32" s="134"/>
      <c r="J32" s="129"/>
      <c r="K32" s="129"/>
      <c r="L32" s="129"/>
      <c r="M32" s="129"/>
      <c r="N32" s="129"/>
      <c r="O32" s="166"/>
      <c r="P32" s="134"/>
      <c r="Q32" s="114"/>
      <c r="R32" s="114"/>
      <c r="S32" s="159"/>
    </row>
    <row r="33" spans="1:21" x14ac:dyDescent="0.3">
      <c r="A33" s="116"/>
      <c r="B33" s="112"/>
      <c r="C33" s="155"/>
      <c r="D33" s="155"/>
      <c r="E33" s="18"/>
      <c r="F33" s="114"/>
      <c r="G33" s="114"/>
      <c r="H33" s="114"/>
      <c r="I33" s="134"/>
      <c r="J33" s="129"/>
      <c r="K33" s="129"/>
      <c r="L33" s="129"/>
      <c r="M33" s="129"/>
      <c r="N33" s="129"/>
      <c r="O33" s="166"/>
      <c r="P33" s="134"/>
      <c r="Q33" s="114"/>
      <c r="R33" s="114"/>
      <c r="S33" s="159"/>
    </row>
    <row r="34" spans="1:21" x14ac:dyDescent="0.3">
      <c r="A34" s="116"/>
      <c r="B34" s="112"/>
      <c r="C34" s="155"/>
      <c r="D34" s="155"/>
      <c r="E34" s="18"/>
      <c r="F34" s="114"/>
      <c r="G34" s="114"/>
      <c r="H34" s="114"/>
      <c r="I34" s="134"/>
      <c r="J34" s="129"/>
      <c r="K34" s="129"/>
      <c r="L34" s="129"/>
      <c r="M34" s="129"/>
      <c r="N34" s="129"/>
      <c r="O34" s="166"/>
      <c r="P34" s="134"/>
      <c r="Q34" s="114"/>
      <c r="R34" s="114"/>
      <c r="S34" s="159"/>
    </row>
    <row r="35" spans="1:21" x14ac:dyDescent="0.3">
      <c r="A35" s="116"/>
      <c r="B35" s="112"/>
      <c r="C35" s="155"/>
      <c r="D35" s="155"/>
      <c r="E35" s="18"/>
      <c r="F35" s="114"/>
      <c r="G35" s="114"/>
      <c r="H35" s="114"/>
      <c r="I35" s="134"/>
      <c r="J35" s="129"/>
      <c r="K35" s="129"/>
      <c r="L35" s="129"/>
      <c r="M35" s="129"/>
      <c r="N35" s="129"/>
      <c r="O35" s="166"/>
      <c r="P35" s="134"/>
      <c r="Q35" s="114"/>
      <c r="R35" s="114"/>
      <c r="S35" s="159"/>
    </row>
    <row r="36" spans="1:21" x14ac:dyDescent="0.3">
      <c r="A36" s="116"/>
      <c r="B36" s="112"/>
      <c r="C36" s="155"/>
      <c r="D36" s="155"/>
      <c r="E36" s="18"/>
      <c r="F36" s="114"/>
      <c r="G36" s="114"/>
      <c r="H36" s="114"/>
      <c r="I36" s="134"/>
      <c r="J36" s="129"/>
      <c r="K36" s="129"/>
      <c r="L36" s="129"/>
      <c r="M36" s="129"/>
      <c r="N36" s="129"/>
      <c r="O36" s="166"/>
      <c r="P36" s="134"/>
      <c r="Q36" s="114"/>
      <c r="R36" s="114"/>
      <c r="S36" s="159"/>
    </row>
    <row r="37" spans="1:21" x14ac:dyDescent="0.3">
      <c r="A37" s="116"/>
      <c r="B37" s="112"/>
      <c r="C37" s="155"/>
      <c r="D37" s="155"/>
      <c r="E37" s="18"/>
      <c r="F37" s="114"/>
      <c r="G37" s="114"/>
      <c r="H37" s="114"/>
      <c r="I37" s="134"/>
      <c r="J37" s="160"/>
      <c r="K37" s="160"/>
      <c r="L37" s="160"/>
      <c r="M37" s="160"/>
      <c r="N37" s="160"/>
      <c r="O37" s="165"/>
      <c r="P37" s="134"/>
      <c r="Q37" s="114"/>
      <c r="R37" s="114"/>
      <c r="S37" s="159"/>
    </row>
    <row r="38" spans="1:21" ht="17.399999999999999" x14ac:dyDescent="0.3">
      <c r="A38" s="92"/>
      <c r="B38" s="112"/>
      <c r="C38" s="155"/>
      <c r="D38" s="155"/>
      <c r="E38" s="18"/>
      <c r="F38" s="114"/>
      <c r="G38" s="114"/>
      <c r="H38" s="114"/>
      <c r="I38" s="134"/>
      <c r="J38" s="160"/>
      <c r="K38" s="160"/>
      <c r="L38" s="160"/>
      <c r="M38" s="160"/>
      <c r="N38" s="160"/>
      <c r="O38" s="165"/>
      <c r="P38" s="134"/>
      <c r="Q38" s="114"/>
      <c r="R38" s="114"/>
      <c r="S38" s="156"/>
      <c r="U38" s="131"/>
    </row>
    <row r="39" spans="1:21" x14ac:dyDescent="0.3">
      <c r="E39" s="16"/>
      <c r="Q39" s="133">
        <f>SUM(Q8:Q38)</f>
        <v>4000</v>
      </c>
      <c r="R39" s="133"/>
    </row>
    <row r="40" spans="1:21" x14ac:dyDescent="0.3">
      <c r="B40" s="118"/>
    </row>
    <row r="41" spans="1:21" x14ac:dyDescent="0.3">
      <c r="B41" s="118"/>
    </row>
    <row r="42" spans="1:21" x14ac:dyDescent="0.3">
      <c r="B42" s="118"/>
      <c r="P42" s="167"/>
    </row>
    <row r="43" spans="1:21" x14ac:dyDescent="0.3">
      <c r="B43" s="118"/>
    </row>
    <row r="44" spans="1:21" x14ac:dyDescent="0.3">
      <c r="B44" s="118"/>
    </row>
    <row r="45" spans="1:21" ht="17.399999999999999" x14ac:dyDescent="0.3">
      <c r="B45" s="118"/>
      <c r="Q45" s="154"/>
    </row>
    <row r="46" spans="1:21" x14ac:dyDescent="0.3">
      <c r="B46" s="118"/>
    </row>
    <row r="47" spans="1:21" x14ac:dyDescent="0.3">
      <c r="B47" s="71"/>
    </row>
  </sheetData>
  <autoFilter ref="Q1:Q46" xr:uid="{9CAEC96D-1742-4222-8178-324AF463AC80}"/>
  <sortState xmlns:xlrd2="http://schemas.microsoft.com/office/spreadsheetml/2017/richdata2" ref="C8:S15">
    <sortCondition ref="H8:H15"/>
  </sortState>
  <mergeCells count="3">
    <mergeCell ref="J4:O4"/>
    <mergeCell ref="C5:D5"/>
    <mergeCell ref="Q5:Q6"/>
  </mergeCells>
  <printOptions gridLines="1" gridLinesSet="0"/>
  <pageMargins left="0.75" right="0.75" top="1" bottom="1" header="0.5" footer="0.5"/>
  <pageSetup paperSize="9" scale="65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AF532-D7EB-487C-B33B-89A3A55AFED1}">
  <dimension ref="E2:N20"/>
  <sheetViews>
    <sheetView topLeftCell="C1" workbookViewId="0">
      <selection activeCell="H25" sqref="H25"/>
    </sheetView>
  </sheetViews>
  <sheetFormatPr baseColWidth="10" defaultColWidth="8.88671875" defaultRowHeight="13.2" x14ac:dyDescent="0.25"/>
  <sheetData>
    <row r="2" spans="5:14" x14ac:dyDescent="0.25">
      <c r="E2" t="s">
        <v>68</v>
      </c>
      <c r="F2" t="s">
        <v>69</v>
      </c>
      <c r="G2" t="s">
        <v>70</v>
      </c>
      <c r="H2">
        <v>94195909</v>
      </c>
      <c r="J2" t="s">
        <v>71</v>
      </c>
      <c r="K2">
        <v>250</v>
      </c>
      <c r="M2" t="s">
        <v>131</v>
      </c>
    </row>
    <row r="3" spans="5:14" x14ac:dyDescent="0.25">
      <c r="E3" t="s">
        <v>72</v>
      </c>
      <c r="F3" t="s">
        <v>73</v>
      </c>
      <c r="G3" t="s">
        <v>74</v>
      </c>
      <c r="H3">
        <v>95448808</v>
      </c>
      <c r="J3" t="s">
        <v>71</v>
      </c>
      <c r="K3">
        <v>250</v>
      </c>
      <c r="M3" t="s">
        <v>131</v>
      </c>
    </row>
    <row r="4" spans="5:14" x14ac:dyDescent="0.25">
      <c r="E4" t="s">
        <v>75</v>
      </c>
      <c r="F4" t="s">
        <v>76</v>
      </c>
      <c r="G4" t="s">
        <v>77</v>
      </c>
      <c r="H4">
        <v>95524510</v>
      </c>
      <c r="J4" t="s">
        <v>78</v>
      </c>
      <c r="K4">
        <v>250</v>
      </c>
      <c r="M4" t="s">
        <v>131</v>
      </c>
      <c r="N4" t="s">
        <v>79</v>
      </c>
    </row>
    <row r="5" spans="5:14" x14ac:dyDescent="0.25">
      <c r="E5" t="s">
        <v>80</v>
      </c>
      <c r="F5" t="s">
        <v>81</v>
      </c>
      <c r="G5" t="s">
        <v>82</v>
      </c>
      <c r="H5">
        <v>92404122</v>
      </c>
      <c r="J5" t="s">
        <v>78</v>
      </c>
      <c r="K5">
        <v>250</v>
      </c>
      <c r="M5" t="s">
        <v>30</v>
      </c>
      <c r="N5" t="s">
        <v>83</v>
      </c>
    </row>
    <row r="6" spans="5:14" x14ac:dyDescent="0.25">
      <c r="E6" t="s">
        <v>84</v>
      </c>
      <c r="F6" t="s">
        <v>85</v>
      </c>
      <c r="G6" t="s">
        <v>86</v>
      </c>
      <c r="H6">
        <v>93427206</v>
      </c>
      <c r="J6" t="s">
        <v>78</v>
      </c>
      <c r="K6">
        <v>250</v>
      </c>
      <c r="M6" t="s">
        <v>25</v>
      </c>
      <c r="N6" t="s">
        <v>87</v>
      </c>
    </row>
    <row r="7" spans="5:14" x14ac:dyDescent="0.25">
      <c r="E7" t="s">
        <v>88</v>
      </c>
      <c r="F7" t="s">
        <v>89</v>
      </c>
      <c r="G7" t="s">
        <v>90</v>
      </c>
      <c r="H7">
        <v>48255975</v>
      </c>
      <c r="J7" t="s">
        <v>78</v>
      </c>
      <c r="K7">
        <v>250</v>
      </c>
      <c r="M7" t="s">
        <v>131</v>
      </c>
      <c r="N7" t="s">
        <v>91</v>
      </c>
    </row>
    <row r="8" spans="5:14" x14ac:dyDescent="0.25">
      <c r="E8" t="s">
        <v>92</v>
      </c>
      <c r="F8" t="s">
        <v>93</v>
      </c>
      <c r="G8" t="s">
        <v>94</v>
      </c>
      <c r="H8">
        <v>93618747</v>
      </c>
      <c r="J8" t="s">
        <v>71</v>
      </c>
      <c r="K8">
        <v>250</v>
      </c>
      <c r="M8" t="s">
        <v>131</v>
      </c>
    </row>
    <row r="9" spans="5:14" x14ac:dyDescent="0.25">
      <c r="E9" t="s">
        <v>95</v>
      </c>
      <c r="F9" t="s">
        <v>96</v>
      </c>
      <c r="G9" t="s">
        <v>97</v>
      </c>
      <c r="H9">
        <v>45277797</v>
      </c>
      <c r="J9" t="s">
        <v>78</v>
      </c>
      <c r="K9">
        <v>250</v>
      </c>
      <c r="M9" t="s">
        <v>131</v>
      </c>
      <c r="N9" t="s">
        <v>98</v>
      </c>
    </row>
    <row r="10" spans="5:14" x14ac:dyDescent="0.25">
      <c r="E10" t="s">
        <v>99</v>
      </c>
      <c r="F10" t="s">
        <v>52</v>
      </c>
      <c r="G10" t="s">
        <v>100</v>
      </c>
      <c r="H10">
        <v>90162168</v>
      </c>
      <c r="J10" t="s">
        <v>78</v>
      </c>
      <c r="K10">
        <v>250</v>
      </c>
      <c r="M10" t="s">
        <v>131</v>
      </c>
      <c r="N10" t="s">
        <v>101</v>
      </c>
    </row>
    <row r="11" spans="5:14" x14ac:dyDescent="0.25">
      <c r="E11" t="s">
        <v>102</v>
      </c>
      <c r="F11" t="s">
        <v>103</v>
      </c>
      <c r="G11" t="s">
        <v>104</v>
      </c>
      <c r="H11">
        <v>93611238</v>
      </c>
      <c r="J11" t="s">
        <v>78</v>
      </c>
      <c r="K11">
        <v>250</v>
      </c>
      <c r="M11" t="s">
        <v>131</v>
      </c>
      <c r="N11" t="s">
        <v>105</v>
      </c>
    </row>
    <row r="12" spans="5:14" x14ac:dyDescent="0.25">
      <c r="E12" t="s">
        <v>56</v>
      </c>
      <c r="F12" t="s">
        <v>54</v>
      </c>
      <c r="G12" t="s">
        <v>59</v>
      </c>
      <c r="H12">
        <v>99437414</v>
      </c>
      <c r="J12" t="s">
        <v>78</v>
      </c>
      <c r="K12">
        <v>250</v>
      </c>
      <c r="M12" t="s">
        <v>25</v>
      </c>
      <c r="N12" t="s">
        <v>106</v>
      </c>
    </row>
    <row r="13" spans="5:14" x14ac:dyDescent="0.25">
      <c r="E13" t="s">
        <v>107</v>
      </c>
      <c r="F13" t="s">
        <v>61</v>
      </c>
      <c r="G13" t="s">
        <v>108</v>
      </c>
      <c r="H13">
        <v>41621927</v>
      </c>
      <c r="J13" t="s">
        <v>78</v>
      </c>
      <c r="K13">
        <v>250</v>
      </c>
      <c r="M13" t="s">
        <v>131</v>
      </c>
      <c r="N13" t="s">
        <v>109</v>
      </c>
    </row>
    <row r="14" spans="5:14" x14ac:dyDescent="0.25">
      <c r="E14" t="s">
        <v>40</v>
      </c>
      <c r="F14" t="s">
        <v>41</v>
      </c>
      <c r="G14" t="s">
        <v>110</v>
      </c>
      <c r="H14">
        <v>92042029</v>
      </c>
      <c r="J14" t="s">
        <v>78</v>
      </c>
      <c r="K14">
        <v>250</v>
      </c>
      <c r="M14" t="s">
        <v>25</v>
      </c>
      <c r="N14" t="s">
        <v>111</v>
      </c>
    </row>
    <row r="15" spans="5:14" x14ac:dyDescent="0.25">
      <c r="E15" t="s">
        <v>112</v>
      </c>
      <c r="F15" t="s">
        <v>113</v>
      </c>
      <c r="G15" t="s">
        <v>114</v>
      </c>
      <c r="H15">
        <v>91189066</v>
      </c>
      <c r="J15" t="s">
        <v>78</v>
      </c>
      <c r="K15">
        <v>250</v>
      </c>
      <c r="M15" t="s">
        <v>25</v>
      </c>
      <c r="N15" t="s">
        <v>115</v>
      </c>
    </row>
    <row r="16" spans="5:14" x14ac:dyDescent="0.25">
      <c r="E16" t="s">
        <v>116</v>
      </c>
      <c r="F16" t="s">
        <v>117</v>
      </c>
      <c r="G16" t="s">
        <v>118</v>
      </c>
      <c r="H16">
        <v>95410601</v>
      </c>
      <c r="J16" t="s">
        <v>78</v>
      </c>
      <c r="K16">
        <v>250</v>
      </c>
      <c r="M16" t="s">
        <v>25</v>
      </c>
      <c r="N16" t="s">
        <v>119</v>
      </c>
    </row>
    <row r="17" spans="5:14" x14ac:dyDescent="0.25">
      <c r="E17" t="s">
        <v>60</v>
      </c>
      <c r="F17" t="s">
        <v>61</v>
      </c>
      <c r="G17" t="s">
        <v>62</v>
      </c>
      <c r="H17">
        <v>95206611</v>
      </c>
      <c r="J17" t="s">
        <v>78</v>
      </c>
      <c r="K17">
        <v>250</v>
      </c>
      <c r="M17" t="s">
        <v>25</v>
      </c>
      <c r="N17" t="s">
        <v>120</v>
      </c>
    </row>
    <row r="18" spans="5:14" x14ac:dyDescent="0.25">
      <c r="E18" t="s">
        <v>42</v>
      </c>
      <c r="F18" t="s">
        <v>121</v>
      </c>
      <c r="G18" t="s">
        <v>43</v>
      </c>
      <c r="H18">
        <v>93002707</v>
      </c>
      <c r="J18" t="s">
        <v>78</v>
      </c>
      <c r="K18">
        <v>250</v>
      </c>
      <c r="M18" t="s">
        <v>25</v>
      </c>
      <c r="N18" t="s">
        <v>122</v>
      </c>
    </row>
    <row r="19" spans="5:14" x14ac:dyDescent="0.25">
      <c r="E19" t="s">
        <v>123</v>
      </c>
      <c r="F19" t="s">
        <v>124</v>
      </c>
      <c r="G19" t="s">
        <v>125</v>
      </c>
      <c r="H19">
        <v>91650307</v>
      </c>
      <c r="J19" t="s">
        <v>78</v>
      </c>
      <c r="K19">
        <v>200</v>
      </c>
      <c r="M19" t="s">
        <v>131</v>
      </c>
      <c r="N19" t="s">
        <v>126</v>
      </c>
    </row>
    <row r="20" spans="5:14" x14ac:dyDescent="0.25">
      <c r="E20" t="s">
        <v>127</v>
      </c>
      <c r="F20" t="s">
        <v>128</v>
      </c>
      <c r="G20" t="s">
        <v>129</v>
      </c>
      <c r="H20">
        <v>97574097</v>
      </c>
      <c r="J20" t="s">
        <v>78</v>
      </c>
      <c r="K20">
        <v>200</v>
      </c>
      <c r="M20" t="s">
        <v>131</v>
      </c>
      <c r="N20" t="s">
        <v>130</v>
      </c>
    </row>
  </sheetData>
  <pageMargins left="0.7" right="0.7" top="0.75" bottom="0.75" header="0.3" footer="0.3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77"/>
  <sheetViews>
    <sheetView view="pageBreakPreview" zoomScale="80" zoomScaleNormal="100" zoomScaleSheetLayoutView="80" workbookViewId="0">
      <selection activeCell="F13" sqref="F13"/>
    </sheetView>
  </sheetViews>
  <sheetFormatPr baseColWidth="10" defaultColWidth="11.44140625" defaultRowHeight="13.2" x14ac:dyDescent="0.25"/>
  <cols>
    <col min="1" max="1" width="12.33203125" style="16" customWidth="1"/>
    <col min="2" max="2" width="18.33203125" customWidth="1"/>
    <col min="3" max="3" width="17.33203125" bestFit="1" customWidth="1"/>
    <col min="4" max="4" width="22.88671875" hidden="1" customWidth="1"/>
    <col min="5" max="5" width="8.44140625" hidden="1" customWidth="1"/>
    <col min="6" max="6" width="6.44140625" style="16" bestFit="1" customWidth="1"/>
    <col min="7" max="7" width="5.109375" style="16" bestFit="1" customWidth="1"/>
    <col min="8" max="8" width="6.5546875" style="16" bestFit="1" customWidth="1"/>
    <col min="9" max="9" width="4.33203125" style="20" bestFit="1" customWidth="1"/>
    <col min="10" max="10" width="6.44140625" style="16" bestFit="1" customWidth="1"/>
    <col min="11" max="11" width="5.109375" style="16" bestFit="1" customWidth="1"/>
    <col min="12" max="12" width="5.33203125" style="16" bestFit="1" customWidth="1"/>
    <col min="13" max="13" width="6.109375" style="16" customWidth="1"/>
    <col min="14" max="14" width="8.44140625" style="16" customWidth="1"/>
    <col min="15" max="15" width="6.109375" style="16" customWidth="1"/>
    <col min="16" max="16" width="6.5546875" style="16" customWidth="1"/>
    <col min="17" max="17" width="8.5546875" style="16" customWidth="1"/>
    <col min="18" max="18" width="8.44140625" style="16" customWidth="1"/>
    <col min="19" max="16384" width="11.44140625" style="16"/>
  </cols>
  <sheetData>
    <row r="1" spans="1:19" ht="24.6" x14ac:dyDescent="0.4">
      <c r="B1" s="3"/>
      <c r="C1" s="3"/>
      <c r="D1" s="3"/>
      <c r="E1" s="3"/>
    </row>
    <row r="2" spans="1:19" x14ac:dyDescent="0.25">
      <c r="B2" s="2"/>
      <c r="C2" s="2"/>
      <c r="D2" s="2"/>
      <c r="E2" s="2"/>
    </row>
    <row r="3" spans="1:19" ht="20.100000000000001" customHeight="1" x14ac:dyDescent="0.3">
      <c r="A3" s="65" t="s">
        <v>15</v>
      </c>
      <c r="B3" s="45" t="s">
        <v>3</v>
      </c>
      <c r="C3" s="46"/>
      <c r="D3" s="46"/>
      <c r="E3" s="47"/>
      <c r="F3" s="55" t="s">
        <v>24</v>
      </c>
      <c r="G3" s="46"/>
      <c r="H3" s="186"/>
      <c r="I3" s="187"/>
      <c r="J3" s="187"/>
      <c r="K3" s="187"/>
      <c r="L3" s="56"/>
      <c r="M3" s="183"/>
      <c r="N3" s="184"/>
      <c r="O3" s="184"/>
      <c r="P3" s="184"/>
      <c r="Q3" s="184"/>
      <c r="R3" s="185"/>
    </row>
    <row r="4" spans="1:19" ht="20.100000000000001" customHeight="1" x14ac:dyDescent="0.3">
      <c r="A4" s="48" t="s">
        <v>12</v>
      </c>
      <c r="B4" s="181" t="s">
        <v>13</v>
      </c>
      <c r="C4" s="182"/>
      <c r="D4" s="49" t="s">
        <v>2</v>
      </c>
      <c r="E4" s="49" t="s">
        <v>0</v>
      </c>
      <c r="F4" s="188" t="s">
        <v>45</v>
      </c>
      <c r="G4" s="189"/>
      <c r="H4" s="138" t="s">
        <v>63</v>
      </c>
      <c r="I4" s="190" t="s">
        <v>64</v>
      </c>
      <c r="J4" s="189"/>
      <c r="K4" s="139" t="s">
        <v>65</v>
      </c>
      <c r="L4" s="140" t="s">
        <v>66</v>
      </c>
      <c r="M4" s="140" t="s">
        <v>45</v>
      </c>
      <c r="N4" s="138" t="s">
        <v>63</v>
      </c>
      <c r="O4" s="135" t="s">
        <v>64</v>
      </c>
      <c r="P4" s="135" t="s">
        <v>65</v>
      </c>
      <c r="Q4" s="135" t="s">
        <v>66</v>
      </c>
      <c r="R4" s="135" t="s">
        <v>67</v>
      </c>
      <c r="S4" s="136" t="s">
        <v>5</v>
      </c>
    </row>
    <row r="5" spans="1:19" ht="20.100000000000001" customHeight="1" x14ac:dyDescent="0.3">
      <c r="A5" s="51"/>
      <c r="B5" s="57"/>
      <c r="C5" s="58"/>
      <c r="D5" s="59"/>
      <c r="E5" s="59"/>
      <c r="F5" s="141" t="s">
        <v>16</v>
      </c>
      <c r="G5" s="141" t="s">
        <v>17</v>
      </c>
      <c r="H5" s="141"/>
      <c r="I5" s="146" t="s">
        <v>16</v>
      </c>
      <c r="J5" s="141" t="s">
        <v>17</v>
      </c>
      <c r="K5" s="141"/>
      <c r="L5" s="141"/>
      <c r="M5" s="141" t="s">
        <v>10</v>
      </c>
      <c r="N5" s="141" t="s">
        <v>10</v>
      </c>
      <c r="O5" s="142" t="s">
        <v>10</v>
      </c>
      <c r="P5" s="142" t="s">
        <v>10</v>
      </c>
      <c r="Q5" s="142" t="s">
        <v>10</v>
      </c>
      <c r="R5" s="142"/>
      <c r="S5" s="137" t="s">
        <v>10</v>
      </c>
    </row>
    <row r="6" spans="1:19" ht="20.100000000000001" customHeight="1" x14ac:dyDescent="0.3">
      <c r="A6" s="51"/>
      <c r="B6" s="54"/>
      <c r="C6" s="54"/>
      <c r="D6" s="54"/>
      <c r="E6" s="54"/>
      <c r="F6" s="143"/>
      <c r="G6" s="143"/>
      <c r="H6" s="143"/>
      <c r="I6" s="143"/>
      <c r="J6" s="144"/>
      <c r="K6" s="143"/>
      <c r="L6" s="143"/>
      <c r="M6" s="145"/>
      <c r="N6" s="145"/>
      <c r="O6" s="145"/>
      <c r="P6" s="145"/>
      <c r="Q6" s="145"/>
      <c r="R6" s="145"/>
    </row>
    <row r="7" spans="1:19" ht="20.100000000000001" customHeight="1" x14ac:dyDescent="0.3">
      <c r="A7" s="17"/>
      <c r="B7" s="82"/>
      <c r="C7" s="82"/>
      <c r="D7" s="82"/>
      <c r="E7" s="82"/>
      <c r="F7" s="18"/>
      <c r="G7" s="18"/>
      <c r="H7" s="83"/>
      <c r="I7" s="83"/>
      <c r="J7" s="18"/>
      <c r="K7" s="18"/>
      <c r="L7" s="18"/>
    </row>
    <row r="8" spans="1:19" ht="30" customHeight="1" x14ac:dyDescent="0.3">
      <c r="A8" s="75">
        <f>Grovdata!B8</f>
        <v>21</v>
      </c>
      <c r="B8" s="18" t="str">
        <f>Grovdata!C8</f>
        <v>Jevne</v>
      </c>
      <c r="C8" s="18" t="str">
        <f>Grovdata!D8</f>
        <v>Tommy</v>
      </c>
      <c r="D8" s="15" t="e">
        <f>#REF!</f>
        <v>#REF!</v>
      </c>
      <c r="E8" s="15" t="e">
        <f>#REF!</f>
        <v>#REF!</v>
      </c>
      <c r="F8" s="18"/>
      <c r="G8" s="18"/>
      <c r="H8" s="19"/>
      <c r="I8" s="19"/>
      <c r="J8" s="18"/>
      <c r="K8" s="18"/>
      <c r="L8" s="18"/>
      <c r="M8" s="18">
        <f t="shared" ref="M8" si="0">6-F8+((6-(G8+F8)))</f>
        <v>12</v>
      </c>
      <c r="N8" s="19">
        <f t="shared" ref="N8" si="1">6-H8</f>
        <v>6</v>
      </c>
      <c r="O8" s="19">
        <f>6-I8+((6-(I8+J8)))</f>
        <v>12</v>
      </c>
      <c r="P8" s="19">
        <f>6-K8</f>
        <v>6</v>
      </c>
      <c r="Q8" s="19">
        <f t="shared" ref="Q8" si="2">6-L8</f>
        <v>6</v>
      </c>
      <c r="R8" s="19"/>
      <c r="S8" s="19">
        <f>SUM(M8:R8)</f>
        <v>42</v>
      </c>
    </row>
    <row r="9" spans="1:19" ht="30" customHeight="1" x14ac:dyDescent="0.3">
      <c r="A9" s="75">
        <f>Grovdata!B9</f>
        <v>20</v>
      </c>
      <c r="B9" s="18" t="str">
        <f>Grovdata!C9</f>
        <v>Engebretsen</v>
      </c>
      <c r="C9" s="18" t="str">
        <f>Grovdata!D9</f>
        <v>Rolf Martin</v>
      </c>
      <c r="D9" s="15" t="e">
        <f>#REF!</f>
        <v>#REF!</v>
      </c>
      <c r="E9" s="15" t="e">
        <f>#REF!</f>
        <v>#REF!</v>
      </c>
      <c r="F9" s="18"/>
      <c r="G9" s="18"/>
      <c r="H9" s="19"/>
      <c r="I9" s="19"/>
      <c r="J9" s="18"/>
      <c r="K9" s="18"/>
      <c r="L9" s="18"/>
      <c r="M9" s="18">
        <f t="shared" ref="M9:M28" si="3">6-F9+((6-(G9+F9)))</f>
        <v>12</v>
      </c>
      <c r="N9" s="19">
        <f t="shared" ref="N9:N28" si="4">6-H9</f>
        <v>6</v>
      </c>
      <c r="O9" s="19">
        <f t="shared" ref="O9:O28" si="5">6-I9+((6-(I9+J9)))</f>
        <v>12</v>
      </c>
      <c r="P9" s="19">
        <f t="shared" ref="P9:P28" si="6">6-K9</f>
        <v>6</v>
      </c>
      <c r="Q9" s="19">
        <f t="shared" ref="Q9:Q28" si="7">6-L9</f>
        <v>6</v>
      </c>
      <c r="R9" s="19"/>
      <c r="S9" s="19">
        <f t="shared" ref="S9:S27" si="8">SUM(M9:R9)</f>
        <v>42</v>
      </c>
    </row>
    <row r="10" spans="1:19" ht="30" customHeight="1" x14ac:dyDescent="0.3">
      <c r="A10" s="75">
        <f>Grovdata!B10</f>
        <v>7</v>
      </c>
      <c r="B10" s="18" t="str">
        <f>Grovdata!C10</f>
        <v>Tomtsveen</v>
      </c>
      <c r="C10" s="18" t="str">
        <f>Grovdata!D10</f>
        <v>Magnus</v>
      </c>
      <c r="D10" s="15" t="e">
        <f>#REF!</f>
        <v>#REF!</v>
      </c>
      <c r="E10" s="15" t="e">
        <f>#REF!</f>
        <v>#REF!</v>
      </c>
      <c r="F10" s="18">
        <v>5</v>
      </c>
      <c r="G10" s="18">
        <v>1</v>
      </c>
      <c r="H10" s="19">
        <v>4</v>
      </c>
      <c r="I10" s="19">
        <v>1</v>
      </c>
      <c r="J10" s="18">
        <v>3</v>
      </c>
      <c r="K10" s="18">
        <v>4</v>
      </c>
      <c r="L10" s="18">
        <v>2</v>
      </c>
      <c r="M10" s="18">
        <f t="shared" si="3"/>
        <v>1</v>
      </c>
      <c r="N10" s="19">
        <f t="shared" si="4"/>
        <v>2</v>
      </c>
      <c r="O10" s="19">
        <f t="shared" si="5"/>
        <v>7</v>
      </c>
      <c r="P10" s="19">
        <f t="shared" si="6"/>
        <v>2</v>
      </c>
      <c r="Q10" s="19">
        <f t="shared" si="7"/>
        <v>4</v>
      </c>
      <c r="R10" s="19"/>
      <c r="S10" s="19">
        <f t="shared" si="8"/>
        <v>16</v>
      </c>
    </row>
    <row r="11" spans="1:19" ht="30" customHeight="1" x14ac:dyDescent="0.3">
      <c r="A11" s="75">
        <f>Grovdata!B11</f>
        <v>5</v>
      </c>
      <c r="B11" s="18" t="str">
        <f>Grovdata!C11</f>
        <v>Avdal</v>
      </c>
      <c r="C11" s="18" t="str">
        <f>Grovdata!D11</f>
        <v>Espen</v>
      </c>
      <c r="D11" s="15" t="e">
        <f>#REF!</f>
        <v>#REF!</v>
      </c>
      <c r="E11" s="15" t="e">
        <f>#REF!</f>
        <v>#REF!</v>
      </c>
      <c r="F11" s="18">
        <v>3</v>
      </c>
      <c r="G11" s="18">
        <v>3</v>
      </c>
      <c r="H11" s="19">
        <v>5</v>
      </c>
      <c r="I11" s="19">
        <v>2</v>
      </c>
      <c r="J11" s="18">
        <v>2</v>
      </c>
      <c r="K11" s="18">
        <v>3</v>
      </c>
      <c r="L11" s="18">
        <v>5</v>
      </c>
      <c r="M11" s="18">
        <f t="shared" si="3"/>
        <v>3</v>
      </c>
      <c r="N11" s="19">
        <f t="shared" si="4"/>
        <v>1</v>
      </c>
      <c r="O11" s="19">
        <f t="shared" si="5"/>
        <v>6</v>
      </c>
      <c r="P11" s="19">
        <f t="shared" si="6"/>
        <v>3</v>
      </c>
      <c r="Q11" s="19">
        <f t="shared" si="7"/>
        <v>1</v>
      </c>
      <c r="R11" s="19"/>
      <c r="S11" s="19">
        <f t="shared" si="8"/>
        <v>14</v>
      </c>
    </row>
    <row r="12" spans="1:19" ht="30" customHeight="1" x14ac:dyDescent="0.3">
      <c r="A12" s="75">
        <f>Grovdata!B12</f>
        <v>1</v>
      </c>
      <c r="B12" s="18" t="str">
        <f>Grovdata!C12</f>
        <v>Haug</v>
      </c>
      <c r="C12" s="18" t="str">
        <f>Grovdata!D12</f>
        <v>Thomas</v>
      </c>
      <c r="D12" s="15" t="e">
        <f>#REF!</f>
        <v>#REF!</v>
      </c>
      <c r="E12" s="15" t="e">
        <f>#REF!</f>
        <v>#REF!</v>
      </c>
      <c r="F12" s="18"/>
      <c r="G12" s="18"/>
      <c r="H12" s="19"/>
      <c r="I12" s="19"/>
      <c r="J12" s="18"/>
      <c r="K12" s="18"/>
      <c r="L12" s="18"/>
      <c r="M12" s="18">
        <f t="shared" si="3"/>
        <v>12</v>
      </c>
      <c r="N12" s="19">
        <f t="shared" si="4"/>
        <v>6</v>
      </c>
      <c r="O12" s="19">
        <f t="shared" si="5"/>
        <v>12</v>
      </c>
      <c r="P12" s="19">
        <f t="shared" si="6"/>
        <v>6</v>
      </c>
      <c r="Q12" s="19">
        <f t="shared" si="7"/>
        <v>6</v>
      </c>
      <c r="R12" s="19"/>
      <c r="S12" s="19">
        <f t="shared" si="8"/>
        <v>42</v>
      </c>
    </row>
    <row r="13" spans="1:19" ht="30" customHeight="1" x14ac:dyDescent="0.3">
      <c r="A13" s="75">
        <f>Grovdata!B13</f>
        <v>25</v>
      </c>
      <c r="B13" s="18" t="str">
        <f>Grovdata!C13</f>
        <v>Slemdal</v>
      </c>
      <c r="C13" s="18" t="str">
        <f>Grovdata!D13</f>
        <v>Mathis Alexander</v>
      </c>
      <c r="D13" s="15" t="e">
        <f>#REF!</f>
        <v>#REF!</v>
      </c>
      <c r="E13" s="15" t="e">
        <f>#REF!</f>
        <v>#REF!</v>
      </c>
      <c r="F13" s="18"/>
      <c r="G13" s="18"/>
      <c r="H13" s="19"/>
      <c r="I13" s="19"/>
      <c r="J13" s="18"/>
      <c r="K13" s="18"/>
      <c r="L13" s="18"/>
      <c r="M13" s="18">
        <f t="shared" si="3"/>
        <v>12</v>
      </c>
      <c r="N13" s="19">
        <f t="shared" si="4"/>
        <v>6</v>
      </c>
      <c r="O13" s="19">
        <f t="shared" si="5"/>
        <v>12</v>
      </c>
      <c r="P13" s="19">
        <f t="shared" si="6"/>
        <v>6</v>
      </c>
      <c r="Q13" s="19">
        <f t="shared" si="7"/>
        <v>6</v>
      </c>
      <c r="R13" s="19"/>
      <c r="S13" s="19">
        <f t="shared" si="8"/>
        <v>42</v>
      </c>
    </row>
    <row r="14" spans="1:19" ht="30" customHeight="1" x14ac:dyDescent="0.3">
      <c r="A14" s="75">
        <f>Grovdata!B14</f>
        <v>8</v>
      </c>
      <c r="B14" s="18" t="str">
        <f>Grovdata!C14</f>
        <v>Børresen</v>
      </c>
      <c r="C14" s="18" t="str">
        <f>Grovdata!D14</f>
        <v>Scott Torp</v>
      </c>
      <c r="D14" s="15" t="e">
        <f>#REF!</f>
        <v>#REF!</v>
      </c>
      <c r="E14" s="15" t="e">
        <f>#REF!</f>
        <v>#REF!</v>
      </c>
      <c r="F14" s="18">
        <v>0</v>
      </c>
      <c r="G14" s="18">
        <v>2</v>
      </c>
      <c r="H14" s="19">
        <v>6</v>
      </c>
      <c r="I14" s="19">
        <v>0</v>
      </c>
      <c r="J14" s="18">
        <v>0</v>
      </c>
      <c r="K14" s="18">
        <v>0</v>
      </c>
      <c r="L14" s="18">
        <v>2</v>
      </c>
      <c r="M14" s="18">
        <f t="shared" si="3"/>
        <v>10</v>
      </c>
      <c r="N14" s="19">
        <f t="shared" si="4"/>
        <v>0</v>
      </c>
      <c r="O14" s="19">
        <f t="shared" si="5"/>
        <v>12</v>
      </c>
      <c r="P14" s="19">
        <f t="shared" si="6"/>
        <v>6</v>
      </c>
      <c r="Q14" s="19">
        <f t="shared" si="7"/>
        <v>4</v>
      </c>
      <c r="R14" s="19"/>
      <c r="S14" s="19">
        <f t="shared" si="8"/>
        <v>32</v>
      </c>
    </row>
    <row r="15" spans="1:19" ht="30" customHeight="1" x14ac:dyDescent="0.3">
      <c r="A15" s="75">
        <f>Grovdata!B15</f>
        <v>2</v>
      </c>
      <c r="B15" s="18" t="str">
        <f>Grovdata!C15</f>
        <v>Raffelsen</v>
      </c>
      <c r="C15" s="18" t="str">
        <f>Grovdata!D15</f>
        <v>Tony</v>
      </c>
      <c r="D15" s="15" t="e">
        <f>#REF!</f>
        <v>#REF!</v>
      </c>
      <c r="E15" s="15" t="e">
        <f>#REF!</f>
        <v>#REF!</v>
      </c>
      <c r="F15" s="18">
        <v>1</v>
      </c>
      <c r="G15" s="18">
        <v>4</v>
      </c>
      <c r="H15" s="19">
        <v>3</v>
      </c>
      <c r="I15" s="19">
        <v>1</v>
      </c>
      <c r="J15" s="18">
        <v>4</v>
      </c>
      <c r="K15" s="18">
        <v>2</v>
      </c>
      <c r="L15" s="18">
        <v>1</v>
      </c>
      <c r="M15" s="18">
        <f t="shared" si="3"/>
        <v>6</v>
      </c>
      <c r="N15" s="19">
        <f t="shared" si="4"/>
        <v>3</v>
      </c>
      <c r="O15" s="19">
        <f t="shared" si="5"/>
        <v>6</v>
      </c>
      <c r="P15" s="19">
        <f t="shared" si="6"/>
        <v>4</v>
      </c>
      <c r="Q15" s="19">
        <f t="shared" si="7"/>
        <v>5</v>
      </c>
      <c r="R15" s="19"/>
      <c r="S15" s="19">
        <f t="shared" si="8"/>
        <v>24</v>
      </c>
    </row>
    <row r="16" spans="1:19" ht="30" customHeight="1" x14ac:dyDescent="0.3">
      <c r="A16" s="75">
        <f>Grovdata!B16</f>
        <v>9</v>
      </c>
      <c r="B16" s="18" t="str">
        <f>Grovdata!C16</f>
        <v>Ruud-røhne</v>
      </c>
      <c r="C16" s="18" t="str">
        <f>Grovdata!D16</f>
        <v>Terje</v>
      </c>
      <c r="D16" s="15" t="e">
        <f>#REF!</f>
        <v>#REF!</v>
      </c>
      <c r="E16" s="15" t="e">
        <f>#REF!</f>
        <v>#REF!</v>
      </c>
      <c r="F16" s="18">
        <v>2</v>
      </c>
      <c r="G16" s="18">
        <v>4</v>
      </c>
      <c r="H16" s="19">
        <v>3</v>
      </c>
      <c r="I16" s="19">
        <v>0</v>
      </c>
      <c r="J16" s="18">
        <v>3</v>
      </c>
      <c r="K16" s="18">
        <v>1</v>
      </c>
      <c r="L16" s="18">
        <v>4</v>
      </c>
      <c r="M16" s="18">
        <f t="shared" si="3"/>
        <v>4</v>
      </c>
      <c r="N16" s="19">
        <f t="shared" si="4"/>
        <v>3</v>
      </c>
      <c r="O16" s="19">
        <f t="shared" si="5"/>
        <v>9</v>
      </c>
      <c r="P16" s="19">
        <f t="shared" si="6"/>
        <v>5</v>
      </c>
      <c r="Q16" s="19">
        <f t="shared" si="7"/>
        <v>2</v>
      </c>
      <c r="R16" s="19"/>
      <c r="S16" s="19">
        <f t="shared" si="8"/>
        <v>23</v>
      </c>
    </row>
    <row r="17" spans="1:19" ht="30" customHeight="1" x14ac:dyDescent="0.3">
      <c r="A17" s="75">
        <f>Grovdata!B17</f>
        <v>11</v>
      </c>
      <c r="B17" s="18" t="str">
        <f>Grovdata!C17</f>
        <v>Bakken</v>
      </c>
      <c r="C17" s="18" t="str">
        <f>Grovdata!D17</f>
        <v xml:space="preserve">Christian </v>
      </c>
      <c r="D17" s="15" t="e">
        <f>#REF!</f>
        <v>#REF!</v>
      </c>
      <c r="E17" s="15" t="e">
        <f>#REF!</f>
        <v>#REF!</v>
      </c>
      <c r="F17" s="18">
        <v>2</v>
      </c>
      <c r="G17" s="18">
        <v>3</v>
      </c>
      <c r="H17" s="19">
        <v>4</v>
      </c>
      <c r="I17" s="19">
        <v>1</v>
      </c>
      <c r="J17" s="18">
        <v>2</v>
      </c>
      <c r="K17" s="18">
        <v>3</v>
      </c>
      <c r="L17" s="18">
        <v>4</v>
      </c>
      <c r="M17" s="18">
        <f t="shared" si="3"/>
        <v>5</v>
      </c>
      <c r="N17" s="19">
        <f t="shared" si="4"/>
        <v>2</v>
      </c>
      <c r="O17" s="19">
        <f t="shared" si="5"/>
        <v>8</v>
      </c>
      <c r="P17" s="19">
        <f t="shared" si="6"/>
        <v>3</v>
      </c>
      <c r="Q17" s="19">
        <f t="shared" si="7"/>
        <v>2</v>
      </c>
      <c r="R17" s="19"/>
      <c r="S17" s="19">
        <f t="shared" si="8"/>
        <v>20</v>
      </c>
    </row>
    <row r="18" spans="1:19" ht="30" customHeight="1" x14ac:dyDescent="0.3">
      <c r="A18" s="75">
        <f>Grovdata!B18</f>
        <v>10</v>
      </c>
      <c r="B18" s="18" t="str">
        <f>Grovdata!C18</f>
        <v>Stangeland</v>
      </c>
      <c r="C18" s="18" t="str">
        <f>Grovdata!D18</f>
        <v>Jan Olav</v>
      </c>
      <c r="D18" s="15" t="e">
        <f>#REF!</f>
        <v>#REF!</v>
      </c>
      <c r="E18" s="15" t="e">
        <f>#REF!</f>
        <v>#REF!</v>
      </c>
      <c r="F18" s="18">
        <v>6</v>
      </c>
      <c r="G18" s="18">
        <v>0</v>
      </c>
      <c r="H18" s="19">
        <v>5</v>
      </c>
      <c r="I18" s="19">
        <v>3</v>
      </c>
      <c r="J18" s="18">
        <v>3</v>
      </c>
      <c r="K18" s="18">
        <v>3</v>
      </c>
      <c r="L18" s="18">
        <v>2</v>
      </c>
      <c r="M18" s="18">
        <f t="shared" si="3"/>
        <v>0</v>
      </c>
      <c r="N18" s="19">
        <f t="shared" si="4"/>
        <v>1</v>
      </c>
      <c r="O18" s="19">
        <f t="shared" si="5"/>
        <v>3</v>
      </c>
      <c r="P18" s="19">
        <f t="shared" si="6"/>
        <v>3</v>
      </c>
      <c r="Q18" s="19">
        <f t="shared" si="7"/>
        <v>4</v>
      </c>
      <c r="R18" s="19"/>
      <c r="S18" s="19">
        <f t="shared" si="8"/>
        <v>11</v>
      </c>
    </row>
    <row r="19" spans="1:19" ht="30" customHeight="1" x14ac:dyDescent="0.3">
      <c r="A19" s="75">
        <f>Grovdata!B19</f>
        <v>13</v>
      </c>
      <c r="B19" s="18" t="str">
        <f>Grovdata!C19</f>
        <v>Andersen</v>
      </c>
      <c r="C19" s="18" t="str">
        <f>Grovdata!D19</f>
        <v>Jan Erik</v>
      </c>
      <c r="D19" s="15" t="e">
        <f>#REF!</f>
        <v>#REF!</v>
      </c>
      <c r="E19" s="15" t="e">
        <f>#REF!</f>
        <v>#REF!</v>
      </c>
      <c r="F19" s="18">
        <v>0</v>
      </c>
      <c r="G19" s="18">
        <v>0</v>
      </c>
      <c r="H19" s="19">
        <v>2</v>
      </c>
      <c r="I19" s="19">
        <v>0</v>
      </c>
      <c r="J19" s="18">
        <v>0</v>
      </c>
      <c r="K19" s="18">
        <v>1</v>
      </c>
      <c r="L19" s="18">
        <v>0</v>
      </c>
      <c r="M19" s="18">
        <f t="shared" si="3"/>
        <v>12</v>
      </c>
      <c r="N19" s="19">
        <f t="shared" si="4"/>
        <v>4</v>
      </c>
      <c r="O19" s="19">
        <f t="shared" si="5"/>
        <v>12</v>
      </c>
      <c r="P19" s="19">
        <f t="shared" si="6"/>
        <v>5</v>
      </c>
      <c r="Q19" s="19">
        <f t="shared" si="7"/>
        <v>6</v>
      </c>
      <c r="R19" s="19"/>
      <c r="S19" s="19">
        <f t="shared" si="8"/>
        <v>39</v>
      </c>
    </row>
    <row r="20" spans="1:19" ht="30" customHeight="1" x14ac:dyDescent="0.3">
      <c r="A20" s="75">
        <f>Grovdata!B20</f>
        <v>6</v>
      </c>
      <c r="B20" s="18" t="str">
        <f>Grovdata!C20</f>
        <v>Raknes</v>
      </c>
      <c r="C20" s="18" t="str">
        <f>Grovdata!D20</f>
        <v>Kenneth</v>
      </c>
      <c r="D20" s="15" t="e">
        <f>#REF!</f>
        <v>#REF!</v>
      </c>
      <c r="E20" s="15" t="e">
        <f>#REF!</f>
        <v>#REF!</v>
      </c>
      <c r="F20" s="18">
        <v>1</v>
      </c>
      <c r="G20" s="18">
        <v>4</v>
      </c>
      <c r="H20" s="19">
        <v>3</v>
      </c>
      <c r="I20" s="19">
        <v>4</v>
      </c>
      <c r="J20" s="18">
        <v>2</v>
      </c>
      <c r="K20" s="18">
        <v>1</v>
      </c>
      <c r="L20" s="18">
        <v>1</v>
      </c>
      <c r="M20" s="18">
        <f t="shared" si="3"/>
        <v>6</v>
      </c>
      <c r="N20" s="19">
        <f t="shared" si="4"/>
        <v>3</v>
      </c>
      <c r="O20" s="19">
        <f t="shared" si="5"/>
        <v>2</v>
      </c>
      <c r="P20" s="19">
        <f t="shared" si="6"/>
        <v>5</v>
      </c>
      <c r="Q20" s="19">
        <f t="shared" si="7"/>
        <v>5</v>
      </c>
      <c r="R20" s="19"/>
      <c r="S20" s="19">
        <f t="shared" si="8"/>
        <v>21</v>
      </c>
    </row>
    <row r="21" spans="1:19" ht="30" customHeight="1" x14ac:dyDescent="0.3">
      <c r="A21" s="75">
        <f>Grovdata!B21</f>
        <v>18</v>
      </c>
      <c r="B21" s="18" t="str">
        <f>Grovdata!C21</f>
        <v>Thorvaldsen</v>
      </c>
      <c r="C21" s="18" t="str">
        <f>Grovdata!D21</f>
        <v>Jørgen André Tuer</v>
      </c>
      <c r="D21" s="15" t="e">
        <f>#REF!</f>
        <v>#REF!</v>
      </c>
      <c r="E21" s="15" t="e">
        <f>#REF!</f>
        <v>#REF!</v>
      </c>
      <c r="F21" s="18">
        <v>2</v>
      </c>
      <c r="G21" s="18">
        <v>4</v>
      </c>
      <c r="H21" s="19">
        <v>3</v>
      </c>
      <c r="I21" s="19">
        <v>5</v>
      </c>
      <c r="J21" s="18">
        <v>1</v>
      </c>
      <c r="K21" s="18">
        <v>6</v>
      </c>
      <c r="L21" s="18">
        <v>3</v>
      </c>
      <c r="M21" s="18">
        <f t="shared" si="3"/>
        <v>4</v>
      </c>
      <c r="N21" s="19">
        <f t="shared" si="4"/>
        <v>3</v>
      </c>
      <c r="O21" s="19">
        <f t="shared" si="5"/>
        <v>1</v>
      </c>
      <c r="P21" s="19">
        <f t="shared" si="6"/>
        <v>0</v>
      </c>
      <c r="Q21" s="19">
        <f t="shared" si="7"/>
        <v>3</v>
      </c>
      <c r="R21" s="19"/>
      <c r="S21" s="19">
        <f t="shared" si="8"/>
        <v>11</v>
      </c>
    </row>
    <row r="22" spans="1:19" ht="30" customHeight="1" x14ac:dyDescent="0.3">
      <c r="A22" s="75">
        <f>Grovdata!B22</f>
        <v>23</v>
      </c>
      <c r="B22" s="18" t="str">
        <f>Grovdata!C22</f>
        <v>Hagen</v>
      </c>
      <c r="C22" s="18" t="str">
        <f>Grovdata!D22</f>
        <v>Carsten</v>
      </c>
      <c r="D22" s="15" t="e">
        <f>#REF!</f>
        <v>#REF!</v>
      </c>
      <c r="E22" s="15" t="e">
        <f>#REF!</f>
        <v>#REF!</v>
      </c>
      <c r="F22" s="18">
        <v>3</v>
      </c>
      <c r="G22" s="18">
        <v>3</v>
      </c>
      <c r="H22" s="19">
        <v>3</v>
      </c>
      <c r="I22" s="19">
        <v>1</v>
      </c>
      <c r="J22" s="18">
        <v>3</v>
      </c>
      <c r="K22" s="18">
        <v>2</v>
      </c>
      <c r="L22" s="18">
        <v>4</v>
      </c>
      <c r="M22" s="18">
        <f t="shared" si="3"/>
        <v>3</v>
      </c>
      <c r="N22" s="19">
        <f t="shared" si="4"/>
        <v>3</v>
      </c>
      <c r="O22" s="19">
        <f t="shared" si="5"/>
        <v>7</v>
      </c>
      <c r="P22" s="19">
        <f t="shared" si="6"/>
        <v>4</v>
      </c>
      <c r="Q22" s="19">
        <f t="shared" si="7"/>
        <v>2</v>
      </c>
      <c r="R22" s="19"/>
      <c r="S22" s="19">
        <f t="shared" si="8"/>
        <v>19</v>
      </c>
    </row>
    <row r="23" spans="1:19" ht="30" customHeight="1" x14ac:dyDescent="0.3">
      <c r="A23" s="75">
        <f>Grovdata!B23</f>
        <v>17</v>
      </c>
      <c r="B23" s="18" t="str">
        <f>Grovdata!C23</f>
        <v>Olsen</v>
      </c>
      <c r="C23" s="18" t="str">
        <f>Grovdata!D23</f>
        <v>Jan Erik</v>
      </c>
      <c r="D23" s="15" t="e">
        <f>#REF!</f>
        <v>#REF!</v>
      </c>
      <c r="E23" s="15" t="e">
        <f>#REF!</f>
        <v>#REF!</v>
      </c>
      <c r="F23" s="18">
        <v>2</v>
      </c>
      <c r="G23" s="18">
        <v>2</v>
      </c>
      <c r="H23" s="19">
        <v>0</v>
      </c>
      <c r="I23" s="19">
        <v>1</v>
      </c>
      <c r="J23" s="18">
        <v>2</v>
      </c>
      <c r="K23" s="18">
        <v>1</v>
      </c>
      <c r="L23" s="18">
        <v>2</v>
      </c>
      <c r="M23" s="18">
        <f t="shared" si="3"/>
        <v>6</v>
      </c>
      <c r="N23" s="19">
        <f t="shared" si="4"/>
        <v>6</v>
      </c>
      <c r="O23" s="19">
        <f t="shared" si="5"/>
        <v>8</v>
      </c>
      <c r="P23" s="19">
        <f t="shared" si="6"/>
        <v>5</v>
      </c>
      <c r="Q23" s="19">
        <f t="shared" si="7"/>
        <v>4</v>
      </c>
      <c r="R23" s="19"/>
      <c r="S23" s="19">
        <f t="shared" si="8"/>
        <v>29</v>
      </c>
    </row>
    <row r="24" spans="1:19" ht="30" customHeight="1" x14ac:dyDescent="0.3">
      <c r="A24" s="75">
        <f>Grovdata!B24</f>
        <v>19</v>
      </c>
      <c r="B24" s="18" t="str">
        <f>Grovdata!C24</f>
        <v>Biørn</v>
      </c>
      <c r="C24" s="18" t="str">
        <f>Grovdata!D24</f>
        <v>Arne Henrik</v>
      </c>
      <c r="D24" s="15" t="e">
        <f>#REF!</f>
        <v>#REF!</v>
      </c>
      <c r="E24" s="15" t="e">
        <f>#REF!</f>
        <v>#REF!</v>
      </c>
      <c r="F24" s="18">
        <v>3</v>
      </c>
      <c r="G24" s="18">
        <v>3</v>
      </c>
      <c r="H24" s="19">
        <v>3</v>
      </c>
      <c r="I24" s="19">
        <v>0</v>
      </c>
      <c r="J24" s="18">
        <v>5</v>
      </c>
      <c r="K24" s="18">
        <v>3</v>
      </c>
      <c r="L24" s="18">
        <v>1</v>
      </c>
      <c r="M24" s="18">
        <f t="shared" si="3"/>
        <v>3</v>
      </c>
      <c r="N24" s="19">
        <f t="shared" si="4"/>
        <v>3</v>
      </c>
      <c r="O24" s="19">
        <f t="shared" si="5"/>
        <v>7</v>
      </c>
      <c r="P24" s="19">
        <f t="shared" si="6"/>
        <v>3</v>
      </c>
      <c r="Q24" s="19">
        <f t="shared" si="7"/>
        <v>5</v>
      </c>
      <c r="R24" s="19"/>
      <c r="S24" s="19">
        <f t="shared" si="8"/>
        <v>21</v>
      </c>
    </row>
    <row r="25" spans="1:19" ht="30" customHeight="1" x14ac:dyDescent="0.3">
      <c r="A25" s="75">
        <f>Grovdata!B25</f>
        <v>22</v>
      </c>
      <c r="B25" s="18" t="str">
        <f>Grovdata!C25</f>
        <v>Dahl</v>
      </c>
      <c r="C25" s="18" t="str">
        <f>Grovdata!D25</f>
        <v>Aleksander</v>
      </c>
      <c r="D25" s="15" t="e">
        <f>#REF!</f>
        <v>#REF!</v>
      </c>
      <c r="E25" s="15" t="e">
        <f>#REF!</f>
        <v>#REF!</v>
      </c>
      <c r="F25" s="18">
        <v>2</v>
      </c>
      <c r="G25" s="18">
        <v>1</v>
      </c>
      <c r="H25" s="19">
        <v>4</v>
      </c>
      <c r="I25" s="19">
        <v>2</v>
      </c>
      <c r="J25" s="18">
        <v>3</v>
      </c>
      <c r="K25" s="18">
        <v>5</v>
      </c>
      <c r="L25" s="18">
        <v>1</v>
      </c>
      <c r="M25" s="18">
        <f t="shared" si="3"/>
        <v>7</v>
      </c>
      <c r="N25" s="19">
        <f t="shared" si="4"/>
        <v>2</v>
      </c>
      <c r="O25" s="19">
        <f t="shared" si="5"/>
        <v>5</v>
      </c>
      <c r="P25" s="19">
        <f t="shared" si="6"/>
        <v>1</v>
      </c>
      <c r="Q25" s="19">
        <f t="shared" si="7"/>
        <v>5</v>
      </c>
      <c r="R25" s="19"/>
      <c r="S25" s="19">
        <f t="shared" si="8"/>
        <v>20</v>
      </c>
    </row>
    <row r="26" spans="1:19" ht="30" customHeight="1" x14ac:dyDescent="0.3">
      <c r="A26" s="75">
        <f>Grovdata!B26</f>
        <v>14</v>
      </c>
      <c r="B26" s="18" t="str">
        <f>Grovdata!C26</f>
        <v>Narvestad</v>
      </c>
      <c r="C26" s="18" t="str">
        <f>Grovdata!D26</f>
        <v>Steinar</v>
      </c>
      <c r="D26" s="15" t="e">
        <f>#REF!</f>
        <v>#REF!</v>
      </c>
      <c r="E26" s="15" t="e">
        <f>#REF!</f>
        <v>#REF!</v>
      </c>
      <c r="F26" s="18">
        <v>1</v>
      </c>
      <c r="G26" s="18">
        <v>4</v>
      </c>
      <c r="H26" s="19">
        <v>2</v>
      </c>
      <c r="I26" s="19">
        <v>1</v>
      </c>
      <c r="J26" s="18">
        <v>5</v>
      </c>
      <c r="K26" s="18">
        <v>4</v>
      </c>
      <c r="L26" s="18">
        <v>4</v>
      </c>
      <c r="M26" s="18">
        <f t="shared" si="3"/>
        <v>6</v>
      </c>
      <c r="N26" s="19">
        <f t="shared" si="4"/>
        <v>4</v>
      </c>
      <c r="O26" s="19">
        <f t="shared" si="5"/>
        <v>5</v>
      </c>
      <c r="P26" s="19">
        <f t="shared" si="6"/>
        <v>2</v>
      </c>
      <c r="Q26" s="19">
        <f t="shared" si="7"/>
        <v>2</v>
      </c>
      <c r="R26" s="19"/>
      <c r="S26" s="19">
        <f t="shared" si="8"/>
        <v>19</v>
      </c>
    </row>
    <row r="27" spans="1:19" ht="30" customHeight="1" x14ac:dyDescent="0.3">
      <c r="A27" s="75">
        <f>Grovdata!B27</f>
        <v>12</v>
      </c>
      <c r="B27" s="18" t="str">
        <f>Grovdata!C27</f>
        <v>Stene</v>
      </c>
      <c r="C27" s="18" t="str">
        <f>Grovdata!D27</f>
        <v>Rune</v>
      </c>
      <c r="D27" s="15" t="e">
        <f>#REF!</f>
        <v>#REF!</v>
      </c>
      <c r="E27" s="15" t="e">
        <f>#REF!</f>
        <v>#REF!</v>
      </c>
      <c r="F27" s="18">
        <v>0</v>
      </c>
      <c r="G27" s="18">
        <v>5</v>
      </c>
      <c r="H27" s="19">
        <v>1</v>
      </c>
      <c r="I27" s="19">
        <v>0</v>
      </c>
      <c r="J27" s="18">
        <v>4</v>
      </c>
      <c r="K27" s="18">
        <v>3</v>
      </c>
      <c r="L27" s="18">
        <v>4</v>
      </c>
      <c r="M27" s="18">
        <f t="shared" si="3"/>
        <v>7</v>
      </c>
      <c r="N27" s="19">
        <f t="shared" si="4"/>
        <v>5</v>
      </c>
      <c r="O27" s="19">
        <f t="shared" si="5"/>
        <v>8</v>
      </c>
      <c r="P27" s="19">
        <f t="shared" si="6"/>
        <v>3</v>
      </c>
      <c r="Q27" s="19">
        <f t="shared" si="7"/>
        <v>2</v>
      </c>
      <c r="R27" s="19"/>
      <c r="S27" s="19">
        <f t="shared" si="8"/>
        <v>25</v>
      </c>
    </row>
    <row r="28" spans="1:19" ht="30" customHeight="1" x14ac:dyDescent="0.3">
      <c r="A28" s="75">
        <f>Grovdata!B28</f>
        <v>4</v>
      </c>
      <c r="B28" s="18" t="str">
        <f>Grovdata!C28</f>
        <v>Langerød</v>
      </c>
      <c r="C28" s="18" t="str">
        <f>Grovdata!D28</f>
        <v>Inge</v>
      </c>
      <c r="D28" s="15" t="e">
        <f>#REF!</f>
        <v>#REF!</v>
      </c>
      <c r="E28" s="15" t="e">
        <f>#REF!</f>
        <v>#REF!</v>
      </c>
      <c r="F28" s="18">
        <v>0</v>
      </c>
      <c r="G28" s="18">
        <v>0</v>
      </c>
      <c r="H28" s="19">
        <v>5</v>
      </c>
      <c r="I28" s="19">
        <v>4</v>
      </c>
      <c r="J28" s="18">
        <v>2</v>
      </c>
      <c r="K28" s="18">
        <v>5</v>
      </c>
      <c r="L28" s="18">
        <v>4</v>
      </c>
      <c r="M28" s="18">
        <f t="shared" si="3"/>
        <v>12</v>
      </c>
      <c r="N28" s="19">
        <f t="shared" si="4"/>
        <v>1</v>
      </c>
      <c r="O28" s="19">
        <f t="shared" si="5"/>
        <v>2</v>
      </c>
      <c r="P28" s="19">
        <f t="shared" si="6"/>
        <v>1</v>
      </c>
      <c r="Q28" s="19">
        <f t="shared" si="7"/>
        <v>2</v>
      </c>
      <c r="R28" s="19"/>
      <c r="S28" s="19">
        <f>SUM(M28:R28)</f>
        <v>18</v>
      </c>
    </row>
    <row r="29" spans="1:19" ht="30" customHeight="1" x14ac:dyDescent="0.3">
      <c r="A29" s="75"/>
      <c r="B29" s="17"/>
      <c r="C29" s="18"/>
      <c r="D29" s="15"/>
      <c r="E29" s="15"/>
      <c r="F29" s="18"/>
      <c r="G29" s="18"/>
      <c r="H29" s="19"/>
      <c r="I29" s="19"/>
      <c r="J29" s="18"/>
      <c r="K29" s="18"/>
      <c r="L29" s="18"/>
      <c r="M29" s="18"/>
      <c r="N29" s="19"/>
      <c r="O29" s="19"/>
      <c r="P29" s="19"/>
      <c r="Q29" s="19"/>
      <c r="R29" s="19"/>
      <c r="S29" s="19"/>
    </row>
    <row r="30" spans="1:19" ht="30" customHeight="1" x14ac:dyDescent="0.3">
      <c r="A30" s="75"/>
      <c r="B30" s="17"/>
      <c r="C30" s="18"/>
      <c r="D30" s="15"/>
      <c r="E30" s="15"/>
      <c r="F30" s="18"/>
      <c r="G30" s="18"/>
      <c r="H30" s="19"/>
      <c r="I30" s="19"/>
      <c r="J30" s="18"/>
      <c r="K30" s="18"/>
      <c r="L30" s="18"/>
      <c r="M30" s="18"/>
      <c r="N30" s="19"/>
      <c r="O30" s="19"/>
      <c r="P30" s="19"/>
      <c r="Q30" s="19"/>
      <c r="R30" s="19"/>
      <c r="S30" s="19"/>
    </row>
    <row r="31" spans="1:19" ht="30" customHeight="1" x14ac:dyDescent="0.3">
      <c r="A31" s="75"/>
      <c r="B31" s="17"/>
      <c r="C31" s="18"/>
      <c r="D31" s="15"/>
      <c r="E31" s="15"/>
      <c r="F31" s="18"/>
      <c r="G31" s="18"/>
      <c r="H31" s="19"/>
      <c r="I31" s="19"/>
      <c r="J31" s="18"/>
      <c r="K31" s="18"/>
      <c r="L31" s="18"/>
      <c r="M31" s="18"/>
      <c r="N31" s="19"/>
      <c r="O31" s="19"/>
      <c r="P31" s="19"/>
      <c r="Q31" s="19"/>
      <c r="R31" s="19"/>
      <c r="S31" s="19"/>
    </row>
    <row r="32" spans="1:19" ht="30" customHeight="1" x14ac:dyDescent="0.3">
      <c r="A32" s="75"/>
      <c r="B32" s="17"/>
      <c r="C32" s="18"/>
      <c r="D32" s="15"/>
      <c r="E32" s="15"/>
      <c r="F32" s="18"/>
      <c r="G32" s="18"/>
      <c r="H32" s="19"/>
      <c r="I32" s="19"/>
      <c r="J32" s="18"/>
      <c r="K32" s="18"/>
      <c r="L32" s="18"/>
      <c r="M32" s="18"/>
      <c r="N32" s="19"/>
      <c r="O32" s="19"/>
      <c r="P32" s="19"/>
      <c r="Q32" s="19"/>
      <c r="R32" s="19"/>
      <c r="S32" s="19"/>
    </row>
    <row r="33" spans="1:19" ht="30" customHeight="1" x14ac:dyDescent="0.3">
      <c r="A33" s="75"/>
      <c r="B33" s="17"/>
      <c r="C33" s="18"/>
      <c r="D33" s="15"/>
      <c r="E33" s="15"/>
      <c r="F33" s="18"/>
      <c r="G33" s="18"/>
      <c r="H33" s="19"/>
      <c r="I33" s="19"/>
      <c r="J33" s="18"/>
      <c r="K33" s="18"/>
      <c r="L33" s="18"/>
      <c r="M33" s="18"/>
      <c r="N33" s="19"/>
      <c r="O33" s="19"/>
      <c r="P33" s="19"/>
      <c r="Q33" s="19"/>
      <c r="R33" s="19"/>
      <c r="S33" s="19"/>
    </row>
    <row r="34" spans="1:19" ht="30" customHeight="1" x14ac:dyDescent="0.3">
      <c r="A34" s="75"/>
      <c r="B34" s="17"/>
      <c r="C34" s="18"/>
      <c r="D34" s="15"/>
      <c r="E34" s="15"/>
      <c r="F34" s="18"/>
      <c r="G34" s="18"/>
      <c r="H34" s="19"/>
      <c r="I34" s="19"/>
      <c r="J34" s="18"/>
      <c r="K34" s="18"/>
      <c r="L34" s="18"/>
      <c r="M34" s="18"/>
      <c r="N34" s="19"/>
      <c r="O34" s="19"/>
      <c r="P34" s="19"/>
      <c r="Q34" s="19"/>
      <c r="R34" s="19"/>
      <c r="S34" s="19"/>
    </row>
    <row r="35" spans="1:19" ht="30" customHeight="1" x14ac:dyDescent="0.3">
      <c r="A35" s="75"/>
      <c r="B35" s="17"/>
      <c r="C35" s="18"/>
      <c r="D35" s="15"/>
      <c r="E35" s="15"/>
      <c r="F35" s="18"/>
      <c r="G35" s="18"/>
      <c r="H35" s="19"/>
      <c r="I35" s="19"/>
      <c r="J35" s="18"/>
      <c r="K35" s="18"/>
      <c r="L35" s="18"/>
      <c r="M35" s="18"/>
      <c r="N35" s="19"/>
      <c r="O35" s="19"/>
      <c r="P35" s="19"/>
      <c r="Q35" s="19"/>
      <c r="R35" s="19"/>
      <c r="S35" s="19"/>
    </row>
    <row r="36" spans="1:19" ht="30" customHeight="1" x14ac:dyDescent="0.3">
      <c r="A36" s="75"/>
      <c r="B36" s="17"/>
      <c r="C36" s="18"/>
      <c r="D36" s="15"/>
      <c r="E36" s="15"/>
      <c r="F36" s="18"/>
      <c r="G36" s="18"/>
      <c r="H36" s="19"/>
      <c r="I36" s="19"/>
      <c r="J36" s="18"/>
      <c r="K36" s="18"/>
      <c r="L36" s="18"/>
      <c r="M36" s="18"/>
      <c r="N36" s="19"/>
      <c r="O36" s="19"/>
      <c r="P36" s="19"/>
      <c r="Q36" s="19"/>
      <c r="R36" s="19"/>
      <c r="S36" s="19"/>
    </row>
    <row r="37" spans="1:19" ht="30" customHeight="1" x14ac:dyDescent="0.3">
      <c r="A37" s="75"/>
      <c r="B37" s="17"/>
      <c r="C37" s="18"/>
      <c r="D37" s="15"/>
      <c r="E37" s="15"/>
      <c r="F37" s="18"/>
      <c r="G37" s="18"/>
      <c r="H37" s="19"/>
      <c r="I37" s="19"/>
      <c r="J37" s="18"/>
      <c r="K37" s="18"/>
      <c r="L37" s="18"/>
      <c r="M37" s="18"/>
      <c r="N37" s="19"/>
      <c r="O37" s="19"/>
      <c r="P37" s="19"/>
      <c r="Q37" s="19"/>
      <c r="R37" s="19"/>
      <c r="S37" s="19"/>
    </row>
    <row r="38" spans="1:19" ht="30" customHeight="1" x14ac:dyDescent="0.3">
      <c r="A38" s="75"/>
      <c r="B38" s="17"/>
      <c r="C38" s="18"/>
      <c r="D38" s="15"/>
      <c r="E38" s="15"/>
      <c r="F38" s="18"/>
      <c r="G38" s="18"/>
      <c r="H38" s="19"/>
      <c r="I38" s="19"/>
      <c r="J38" s="18"/>
      <c r="K38" s="18"/>
      <c r="L38" s="18"/>
      <c r="M38" s="18"/>
      <c r="N38" s="19"/>
      <c r="O38" s="19"/>
      <c r="P38" s="19"/>
      <c r="Q38" s="19"/>
      <c r="R38" s="19"/>
      <c r="S38" s="19"/>
    </row>
    <row r="39" spans="1:19" ht="30" customHeight="1" x14ac:dyDescent="0.3">
      <c r="A39" s="75"/>
      <c r="B39" s="17"/>
      <c r="C39" s="18"/>
      <c r="D39" s="15"/>
      <c r="E39" s="15"/>
      <c r="F39" s="18"/>
      <c r="G39" s="18"/>
      <c r="H39" s="19"/>
      <c r="I39" s="19"/>
      <c r="J39" s="18"/>
      <c r="K39" s="18"/>
      <c r="L39" s="18"/>
      <c r="M39" s="18"/>
      <c r="N39" s="19"/>
      <c r="O39" s="19"/>
      <c r="P39" s="19"/>
      <c r="Q39" s="19"/>
      <c r="R39" s="19"/>
      <c r="S39" s="19"/>
    </row>
    <row r="40" spans="1:19" ht="30" customHeight="1" x14ac:dyDescent="0.3">
      <c r="A40" s="75"/>
      <c r="B40" s="17"/>
      <c r="C40" s="18"/>
      <c r="D40" s="15"/>
      <c r="E40" s="15"/>
      <c r="F40" s="18"/>
      <c r="G40" s="18"/>
      <c r="H40" s="19"/>
      <c r="I40" s="19"/>
      <c r="J40" s="18"/>
      <c r="K40" s="18"/>
      <c r="L40" s="18"/>
      <c r="M40" s="18"/>
      <c r="N40" s="19"/>
      <c r="O40" s="19"/>
      <c r="P40" s="19"/>
      <c r="Q40" s="19"/>
      <c r="R40" s="19"/>
      <c r="S40" s="19"/>
    </row>
    <row r="41" spans="1:19" ht="30" customHeight="1" x14ac:dyDescent="0.3">
      <c r="A41" s="75"/>
      <c r="B41" s="17"/>
      <c r="C41" s="18"/>
      <c r="D41" s="15"/>
      <c r="E41" s="15"/>
      <c r="F41" s="18"/>
      <c r="G41" s="18"/>
      <c r="H41" s="19"/>
      <c r="I41" s="19"/>
      <c r="J41" s="18"/>
      <c r="K41" s="18"/>
      <c r="L41" s="18"/>
      <c r="M41" s="18"/>
      <c r="N41" s="19"/>
      <c r="O41" s="19"/>
      <c r="P41" s="19"/>
      <c r="Q41" s="19"/>
      <c r="R41" s="19"/>
      <c r="S41" s="19"/>
    </row>
    <row r="42" spans="1:19" ht="30" customHeight="1" x14ac:dyDescent="0.3">
      <c r="A42" s="75"/>
      <c r="B42" s="17"/>
      <c r="C42" s="18"/>
      <c r="D42" s="15"/>
      <c r="E42" s="15"/>
      <c r="F42" s="18"/>
      <c r="G42" s="18"/>
      <c r="H42" s="19"/>
      <c r="I42" s="19"/>
      <c r="J42" s="18"/>
      <c r="K42" s="18"/>
      <c r="L42" s="18"/>
      <c r="M42" s="18"/>
      <c r="N42" s="19"/>
      <c r="O42" s="19"/>
      <c r="P42" s="19"/>
      <c r="Q42" s="19"/>
      <c r="R42" s="19"/>
      <c r="S42" s="19"/>
    </row>
    <row r="43" spans="1:19" ht="30" customHeight="1" x14ac:dyDescent="0.3">
      <c r="A43" s="75"/>
      <c r="B43" s="17"/>
      <c r="C43" s="18"/>
      <c r="D43" s="15"/>
      <c r="E43" s="15"/>
      <c r="F43" s="18"/>
      <c r="G43" s="18"/>
      <c r="H43" s="19"/>
      <c r="I43" s="19"/>
      <c r="J43" s="18"/>
      <c r="K43" s="18"/>
      <c r="L43" s="18"/>
      <c r="M43" s="18"/>
      <c r="N43" s="19"/>
      <c r="O43" s="19"/>
      <c r="P43" s="19"/>
      <c r="Q43" s="19"/>
      <c r="R43" s="19"/>
      <c r="S43" s="19"/>
    </row>
    <row r="44" spans="1:19" ht="30" customHeight="1" x14ac:dyDescent="0.3">
      <c r="A44" s="75"/>
      <c r="B44" s="17"/>
      <c r="C44" s="18"/>
      <c r="D44" s="15"/>
      <c r="E44" s="15"/>
      <c r="F44" s="18"/>
      <c r="G44" s="18"/>
      <c r="H44" s="19"/>
      <c r="I44" s="19"/>
      <c r="J44" s="18"/>
      <c r="K44" s="18"/>
      <c r="L44" s="18"/>
      <c r="M44" s="18"/>
      <c r="N44" s="19"/>
      <c r="O44" s="19"/>
      <c r="P44" s="19"/>
      <c r="Q44" s="19"/>
      <c r="R44" s="19"/>
      <c r="S44" s="19"/>
    </row>
    <row r="45" spans="1:19" ht="30" customHeight="1" x14ac:dyDescent="0.3">
      <c r="A45" s="75"/>
      <c r="B45" s="17"/>
      <c r="C45" s="18"/>
      <c r="D45" s="15"/>
      <c r="E45" s="15"/>
      <c r="F45" s="18"/>
      <c r="G45" s="18"/>
      <c r="H45" s="19"/>
      <c r="I45" s="19"/>
      <c r="J45" s="18"/>
      <c r="K45" s="18"/>
      <c r="L45" s="18"/>
      <c r="M45" s="18"/>
      <c r="N45" s="19"/>
      <c r="O45" s="19"/>
      <c r="P45" s="19"/>
      <c r="Q45" s="19"/>
      <c r="R45" s="19"/>
      <c r="S45" s="19"/>
    </row>
    <row r="46" spans="1:19" ht="30" customHeight="1" x14ac:dyDescent="0.3">
      <c r="A46" s="75"/>
      <c r="B46" s="17"/>
      <c r="C46" s="18"/>
      <c r="D46" s="15"/>
      <c r="E46" s="15"/>
      <c r="F46" s="18"/>
      <c r="G46" s="18"/>
      <c r="H46" s="19"/>
      <c r="I46" s="19"/>
      <c r="J46" s="18"/>
      <c r="K46" s="18"/>
      <c r="L46" s="18"/>
      <c r="M46" s="18"/>
      <c r="N46" s="19"/>
      <c r="O46" s="19"/>
      <c r="P46" s="19"/>
      <c r="Q46" s="19"/>
      <c r="R46" s="19"/>
      <c r="S46" s="19"/>
    </row>
    <row r="47" spans="1:19" ht="30" customHeight="1" x14ac:dyDescent="0.3">
      <c r="A47" s="75"/>
      <c r="B47" s="17"/>
      <c r="C47" s="18"/>
      <c r="D47" s="15"/>
      <c r="E47" s="15"/>
      <c r="F47" s="18"/>
      <c r="G47" s="18"/>
      <c r="H47" s="19"/>
      <c r="I47" s="19"/>
      <c r="J47" s="18"/>
      <c r="K47" s="18"/>
      <c r="L47" s="18"/>
      <c r="M47" s="18"/>
      <c r="N47" s="19"/>
      <c r="O47" s="19"/>
      <c r="P47" s="19"/>
      <c r="Q47" s="19"/>
      <c r="R47" s="19"/>
      <c r="S47" s="19"/>
    </row>
    <row r="48" spans="1:19" ht="30" customHeight="1" x14ac:dyDescent="0.3">
      <c r="A48" s="75"/>
      <c r="B48" s="17"/>
      <c r="C48" s="18"/>
      <c r="D48" s="15"/>
      <c r="E48" s="15"/>
      <c r="F48" s="18"/>
      <c r="G48" s="18"/>
      <c r="H48" s="19"/>
      <c r="I48" s="19"/>
      <c r="J48" s="18"/>
      <c r="K48" s="18"/>
      <c r="L48" s="18"/>
      <c r="M48" s="18"/>
      <c r="N48" s="19"/>
      <c r="O48" s="19"/>
      <c r="P48" s="19"/>
      <c r="Q48" s="19"/>
      <c r="R48" s="19"/>
      <c r="S48" s="19"/>
    </row>
    <row r="49" spans="1:19" ht="30" customHeight="1" x14ac:dyDescent="0.3">
      <c r="A49" s="75"/>
      <c r="B49" s="17"/>
      <c r="C49" s="18"/>
      <c r="D49" s="15"/>
      <c r="E49" s="15"/>
      <c r="F49" s="18"/>
      <c r="G49" s="18"/>
      <c r="H49" s="19"/>
      <c r="I49" s="19"/>
      <c r="J49" s="18"/>
      <c r="K49" s="18"/>
      <c r="L49" s="18"/>
      <c r="M49" s="18"/>
      <c r="N49" s="19"/>
      <c r="O49" s="19"/>
      <c r="P49" s="19"/>
      <c r="Q49" s="19"/>
      <c r="R49" s="19"/>
      <c r="S49" s="19"/>
    </row>
    <row r="50" spans="1:19" ht="30" customHeight="1" x14ac:dyDescent="0.3">
      <c r="A50" s="75"/>
      <c r="B50" s="17"/>
      <c r="C50" s="18"/>
      <c r="D50" s="15"/>
      <c r="E50" s="15"/>
      <c r="F50" s="18"/>
      <c r="G50" s="18"/>
      <c r="H50" s="19"/>
      <c r="I50" s="19"/>
      <c r="J50" s="18"/>
      <c r="K50" s="18"/>
      <c r="L50" s="18"/>
      <c r="M50" s="18"/>
      <c r="N50" s="19"/>
      <c r="O50" s="19"/>
      <c r="P50" s="19"/>
      <c r="Q50" s="19"/>
      <c r="R50" s="19"/>
      <c r="S50" s="19"/>
    </row>
    <row r="51" spans="1:19" ht="30" customHeight="1" x14ac:dyDescent="0.3">
      <c r="A51" s="75"/>
      <c r="B51" s="17"/>
      <c r="C51" s="18"/>
      <c r="D51" s="15"/>
      <c r="E51" s="15"/>
      <c r="F51" s="18"/>
      <c r="G51" s="18"/>
      <c r="H51" s="19"/>
      <c r="I51" s="19"/>
      <c r="J51" s="18"/>
      <c r="K51" s="18"/>
      <c r="L51" s="18"/>
      <c r="M51" s="18"/>
      <c r="N51" s="19"/>
      <c r="O51" s="19"/>
      <c r="P51" s="19"/>
      <c r="Q51" s="19"/>
      <c r="R51" s="19"/>
      <c r="S51" s="19"/>
    </row>
    <row r="52" spans="1:19" ht="30" customHeight="1" x14ac:dyDescent="0.3">
      <c r="A52" s="75"/>
      <c r="B52" s="17"/>
      <c r="C52" s="18"/>
      <c r="D52" s="15"/>
      <c r="E52" s="15"/>
      <c r="F52" s="18"/>
      <c r="G52" s="18"/>
      <c r="H52" s="19"/>
      <c r="I52" s="19"/>
      <c r="J52" s="18"/>
      <c r="K52" s="18"/>
      <c r="L52" s="18"/>
      <c r="M52" s="18"/>
      <c r="N52" s="19"/>
      <c r="O52" s="19"/>
      <c r="P52" s="19"/>
      <c r="Q52" s="19"/>
      <c r="R52" s="19"/>
      <c r="S52" s="19"/>
    </row>
    <row r="53" spans="1:19" ht="15.6" x14ac:dyDescent="0.3">
      <c r="A53" s="75"/>
      <c r="B53" s="17"/>
      <c r="C53" s="18"/>
      <c r="D53" s="15"/>
      <c r="E53" s="15"/>
      <c r="F53" s="18"/>
      <c r="G53" s="18"/>
      <c r="H53" s="19"/>
      <c r="I53" s="19"/>
      <c r="J53" s="18"/>
      <c r="K53" s="18"/>
      <c r="L53" s="18"/>
      <c r="M53" s="18"/>
      <c r="N53" s="19"/>
      <c r="O53" s="19"/>
      <c r="P53" s="19"/>
      <c r="Q53" s="19"/>
      <c r="R53" s="19"/>
      <c r="S53" s="19"/>
    </row>
    <row r="54" spans="1:19" ht="15.6" x14ac:dyDescent="0.3">
      <c r="A54" s="75"/>
      <c r="B54" s="17"/>
      <c r="C54" s="18"/>
      <c r="D54" s="15"/>
      <c r="E54" s="15"/>
      <c r="F54" s="18"/>
      <c r="G54" s="18"/>
      <c r="H54" s="19"/>
      <c r="I54" s="19"/>
      <c r="J54" s="18"/>
      <c r="K54" s="18"/>
      <c r="L54" s="18"/>
      <c r="M54" s="18"/>
      <c r="N54" s="19"/>
      <c r="O54" s="19"/>
      <c r="P54" s="19"/>
      <c r="Q54" s="19"/>
      <c r="R54" s="19"/>
      <c r="S54" s="19"/>
    </row>
    <row r="55" spans="1:19" ht="15.6" x14ac:dyDescent="0.3">
      <c r="A55" s="75"/>
      <c r="B55" s="17"/>
      <c r="C55" s="18"/>
      <c r="D55" s="15"/>
      <c r="E55" s="15"/>
      <c r="F55" s="18"/>
      <c r="G55" s="18"/>
      <c r="H55" s="19"/>
      <c r="I55" s="19"/>
      <c r="J55" s="18"/>
      <c r="K55" s="18"/>
      <c r="L55" s="18"/>
      <c r="M55" s="18"/>
      <c r="N55" s="19"/>
      <c r="O55" s="19"/>
      <c r="P55" s="19"/>
      <c r="Q55" s="19"/>
      <c r="R55" s="19"/>
      <c r="S55" s="19"/>
    </row>
    <row r="56" spans="1:19" ht="15.6" x14ac:dyDescent="0.3">
      <c r="A56" s="75"/>
      <c r="B56" s="17"/>
      <c r="C56" s="18"/>
      <c r="D56" s="15"/>
      <c r="E56" s="15"/>
      <c r="F56" s="18"/>
      <c r="G56" s="18"/>
      <c r="H56" s="19"/>
      <c r="I56" s="19"/>
      <c r="J56" s="18"/>
      <c r="K56" s="18"/>
      <c r="L56" s="18"/>
      <c r="M56" s="18"/>
      <c r="N56" s="19"/>
      <c r="O56" s="19"/>
      <c r="P56" s="19"/>
      <c r="Q56" s="19"/>
      <c r="R56" s="19"/>
      <c r="S56" s="19"/>
    </row>
    <row r="57" spans="1:19" ht="15.6" x14ac:dyDescent="0.3">
      <c r="A57" s="75"/>
      <c r="B57" s="75"/>
      <c r="C57" s="75"/>
      <c r="D57" s="15"/>
      <c r="E57" s="15"/>
      <c r="F57" s="18"/>
      <c r="G57" s="75"/>
      <c r="H57" s="75"/>
      <c r="I57" s="75"/>
      <c r="J57" s="15"/>
      <c r="K57" s="15"/>
      <c r="L57" s="18"/>
    </row>
    <row r="58" spans="1:19" ht="15.6" x14ac:dyDescent="0.3">
      <c r="A58" s="75"/>
      <c r="B58" s="75"/>
      <c r="C58" s="75"/>
      <c r="D58" s="15"/>
      <c r="E58" s="15"/>
      <c r="F58" s="18"/>
      <c r="G58" s="75"/>
      <c r="H58" s="75"/>
      <c r="I58" s="75"/>
      <c r="J58" s="15"/>
      <c r="K58" s="15"/>
      <c r="L58" s="18"/>
    </row>
    <row r="59" spans="1:19" ht="15.6" x14ac:dyDescent="0.3">
      <c r="A59" s="75"/>
      <c r="B59" s="75"/>
      <c r="C59" s="75"/>
      <c r="D59" s="15"/>
      <c r="E59" s="15"/>
      <c r="F59" s="18"/>
      <c r="G59" s="75"/>
      <c r="H59" s="75"/>
      <c r="I59" s="75"/>
      <c r="J59" s="15"/>
      <c r="K59" s="15"/>
      <c r="L59" s="18"/>
    </row>
    <row r="60" spans="1:19" ht="15.6" x14ac:dyDescent="0.3">
      <c r="A60" s="75"/>
      <c r="B60" s="75"/>
      <c r="C60" s="75"/>
      <c r="D60" s="15"/>
      <c r="E60" s="15"/>
      <c r="F60" s="18"/>
      <c r="G60" s="75"/>
      <c r="H60" s="75"/>
      <c r="I60" s="75"/>
      <c r="J60" s="15"/>
      <c r="K60" s="15"/>
      <c r="L60" s="18"/>
    </row>
    <row r="61" spans="1:19" ht="15.6" x14ac:dyDescent="0.3">
      <c r="A61" s="75"/>
      <c r="B61" s="75"/>
      <c r="C61" s="75"/>
      <c r="D61" s="15"/>
      <c r="E61" s="15"/>
      <c r="F61" s="18"/>
      <c r="G61" s="75"/>
      <c r="H61" s="75"/>
      <c r="I61" s="75"/>
      <c r="J61" s="15"/>
      <c r="K61" s="15"/>
      <c r="L61" s="18"/>
    </row>
    <row r="62" spans="1:19" ht="15.6" x14ac:dyDescent="0.3">
      <c r="A62" s="75"/>
      <c r="B62" s="75"/>
      <c r="C62" s="75"/>
      <c r="D62" s="15"/>
      <c r="E62" s="15"/>
      <c r="F62" s="18"/>
      <c r="G62" s="75"/>
      <c r="H62" s="75"/>
      <c r="I62" s="75"/>
      <c r="J62" s="15"/>
      <c r="K62" s="15"/>
      <c r="L62" s="18"/>
    </row>
    <row r="63" spans="1:19" ht="15.6" x14ac:dyDescent="0.3">
      <c r="A63" s="75"/>
      <c r="B63" s="75"/>
      <c r="C63" s="75"/>
      <c r="D63" s="15"/>
      <c r="E63" s="15"/>
      <c r="F63" s="18"/>
      <c r="G63" s="75"/>
      <c r="H63" s="75"/>
      <c r="I63" s="75"/>
      <c r="J63" s="15"/>
      <c r="K63" s="15"/>
      <c r="L63" s="18"/>
    </row>
    <row r="64" spans="1:19" ht="15.6" x14ac:dyDescent="0.3">
      <c r="A64" s="75"/>
      <c r="B64" s="75"/>
      <c r="C64" s="75"/>
      <c r="D64" s="15"/>
      <c r="E64" s="15"/>
      <c r="F64" s="18"/>
      <c r="G64" s="75"/>
      <c r="H64" s="75"/>
      <c r="I64" s="75"/>
      <c r="J64" s="15"/>
      <c r="K64" s="15"/>
      <c r="L64" s="18"/>
    </row>
    <row r="65" spans="1:12" ht="15.6" x14ac:dyDescent="0.3">
      <c r="A65" s="75"/>
      <c r="B65" s="75"/>
      <c r="C65" s="75"/>
      <c r="D65" s="15"/>
      <c r="E65" s="15"/>
      <c r="F65" s="18"/>
      <c r="G65" s="75"/>
      <c r="H65" s="75"/>
      <c r="I65" s="75"/>
      <c r="J65" s="15"/>
      <c r="K65" s="15"/>
      <c r="L65" s="18"/>
    </row>
    <row r="66" spans="1:12" ht="15.6" x14ac:dyDescent="0.3">
      <c r="A66" s="75"/>
      <c r="B66" s="75"/>
      <c r="C66" s="75"/>
      <c r="D66" s="15"/>
      <c r="E66" s="15"/>
      <c r="F66" s="18"/>
      <c r="G66" s="75"/>
      <c r="H66" s="75"/>
      <c r="I66" s="75"/>
      <c r="J66" s="15"/>
      <c r="K66" s="15"/>
      <c r="L66" s="18"/>
    </row>
    <row r="67" spans="1:12" ht="15.6" x14ac:dyDescent="0.3">
      <c r="A67" s="75"/>
      <c r="B67" s="75"/>
      <c r="C67" s="75"/>
      <c r="D67" s="15"/>
      <c r="E67" s="15"/>
      <c r="F67" s="18"/>
      <c r="G67" s="75"/>
      <c r="H67" s="75"/>
      <c r="I67" s="75"/>
      <c r="J67" s="15"/>
      <c r="K67" s="15"/>
      <c r="L67" s="18"/>
    </row>
    <row r="68" spans="1:12" ht="15.6" x14ac:dyDescent="0.3">
      <c r="A68" s="75"/>
      <c r="B68" s="75"/>
      <c r="C68" s="75"/>
      <c r="D68" s="15"/>
      <c r="E68" s="15"/>
      <c r="F68" s="18"/>
      <c r="G68" s="75"/>
      <c r="H68" s="75"/>
      <c r="I68" s="75"/>
      <c r="J68" s="15"/>
      <c r="K68" s="15"/>
      <c r="L68" s="18"/>
    </row>
    <row r="69" spans="1:12" ht="15.6" x14ac:dyDescent="0.3">
      <c r="A69" s="75"/>
      <c r="B69" s="75"/>
      <c r="C69" s="75"/>
      <c r="D69" s="15"/>
      <c r="E69" s="15"/>
      <c r="F69" s="18"/>
      <c r="G69" s="75"/>
      <c r="H69" s="75"/>
      <c r="I69" s="75"/>
      <c r="J69" s="15"/>
      <c r="K69" s="15"/>
      <c r="L69" s="18"/>
    </row>
    <row r="70" spans="1:12" ht="15.6" x14ac:dyDescent="0.3">
      <c r="A70" s="75"/>
      <c r="B70" s="75"/>
      <c r="C70" s="75"/>
      <c r="D70" s="15"/>
      <c r="E70" s="15"/>
      <c r="F70" s="18"/>
      <c r="G70" s="75"/>
      <c r="H70" s="75"/>
      <c r="I70" s="75"/>
      <c r="J70" s="15"/>
      <c r="K70" s="15"/>
      <c r="L70" s="18"/>
    </row>
    <row r="71" spans="1:12" ht="15.6" x14ac:dyDescent="0.3">
      <c r="A71" s="75"/>
      <c r="B71" s="75"/>
      <c r="C71" s="75"/>
      <c r="D71" s="15"/>
      <c r="E71" s="15"/>
      <c r="F71" s="18"/>
      <c r="G71" s="75"/>
      <c r="H71" s="75"/>
      <c r="I71" s="75"/>
      <c r="J71" s="15"/>
      <c r="K71" s="15"/>
      <c r="L71" s="18"/>
    </row>
    <row r="72" spans="1:12" ht="15.6" x14ac:dyDescent="0.3">
      <c r="A72" s="75"/>
      <c r="B72" s="75"/>
      <c r="C72" s="75"/>
      <c r="D72" s="15"/>
      <c r="E72" s="15"/>
      <c r="F72" s="18"/>
      <c r="G72" s="75"/>
      <c r="H72" s="75"/>
      <c r="I72" s="75"/>
      <c r="J72" s="15"/>
      <c r="K72" s="15"/>
      <c r="L72" s="18"/>
    </row>
    <row r="73" spans="1:12" ht="15.6" x14ac:dyDescent="0.3">
      <c r="A73" s="75"/>
      <c r="B73" s="75"/>
      <c r="C73" s="75"/>
      <c r="D73" s="15"/>
      <c r="E73" s="15"/>
      <c r="F73" s="18"/>
      <c r="G73" s="75"/>
      <c r="H73" s="75"/>
      <c r="I73" s="75"/>
      <c r="J73" s="15"/>
      <c r="K73" s="15"/>
      <c r="L73" s="18"/>
    </row>
    <row r="74" spans="1:12" ht="15.6" x14ac:dyDescent="0.3">
      <c r="A74" s="75"/>
      <c r="B74" s="75"/>
      <c r="C74" s="75"/>
      <c r="D74" s="15"/>
      <c r="E74" s="15"/>
      <c r="F74" s="18"/>
      <c r="G74" s="75"/>
      <c r="H74" s="75"/>
      <c r="I74" s="75"/>
      <c r="J74" s="15"/>
      <c r="K74" s="15"/>
      <c r="L74" s="18"/>
    </row>
    <row r="75" spans="1:12" ht="15.6" x14ac:dyDescent="0.3">
      <c r="A75" s="75"/>
      <c r="B75" s="75"/>
      <c r="C75" s="75"/>
      <c r="D75" s="15"/>
      <c r="E75" s="15"/>
      <c r="F75" s="18"/>
      <c r="G75" s="75"/>
      <c r="H75" s="75"/>
      <c r="I75" s="75"/>
      <c r="J75" s="15"/>
      <c r="K75" s="15"/>
      <c r="L75" s="18"/>
    </row>
    <row r="76" spans="1:12" ht="15.6" x14ac:dyDescent="0.3">
      <c r="A76" s="75"/>
      <c r="B76" s="75"/>
      <c r="C76" s="75"/>
      <c r="D76" s="15"/>
      <c r="E76" s="15"/>
      <c r="F76" s="18"/>
      <c r="G76" s="75"/>
      <c r="H76" s="75"/>
      <c r="I76" s="75"/>
      <c r="J76" s="15"/>
      <c r="K76" s="15"/>
      <c r="L76" s="18"/>
    </row>
    <row r="77" spans="1:12" ht="15.6" x14ac:dyDescent="0.3">
      <c r="A77" s="75"/>
      <c r="B77" s="75"/>
      <c r="C77" s="75"/>
      <c r="D77" s="15"/>
      <c r="E77" s="15"/>
      <c r="F77" s="18"/>
      <c r="G77" s="75"/>
      <c r="H77" s="75"/>
      <c r="I77" s="75"/>
      <c r="J77" s="15"/>
      <c r="K77" s="15"/>
      <c r="L77" s="18"/>
    </row>
  </sheetData>
  <mergeCells count="5">
    <mergeCell ref="B4:C4"/>
    <mergeCell ref="M3:R3"/>
    <mergeCell ref="H3:K3"/>
    <mergeCell ref="F4:G4"/>
    <mergeCell ref="I4:J4"/>
  </mergeCells>
  <phoneticPr fontId="0" type="noConversion"/>
  <printOptions gridLines="1" gridLinesSet="0"/>
  <pageMargins left="0.74803149606299213" right="0.74803149606299213" top="0.98425196850393704" bottom="0.51181102362204722" header="0.51181102362204722" footer="0.51181102362204722"/>
  <pageSetup paperSize="9" fitToHeight="0" orientation="portrait" horizontalDpi="4294967293" r:id="rId1"/>
  <headerFooter alignWithMargins="0">
    <oddFooter>Side &amp;P</oddFooter>
  </headerFooter>
  <rowBreaks count="2" manualBreakCount="2">
    <brk id="34" max="11" man="1"/>
    <brk id="49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883"/>
  <sheetViews>
    <sheetView view="pageBreakPreview" zoomScale="93" zoomScaleNormal="100" zoomScaleSheetLayoutView="100" workbookViewId="0">
      <selection activeCell="R25" sqref="R25"/>
    </sheetView>
  </sheetViews>
  <sheetFormatPr baseColWidth="10" defaultColWidth="11.44140625" defaultRowHeight="13.2" x14ac:dyDescent="0.25"/>
  <cols>
    <col min="1" max="1" width="9.109375" style="16" customWidth="1"/>
    <col min="2" max="2" width="16.33203125" bestFit="1" customWidth="1"/>
    <col min="3" max="3" width="13.44140625" customWidth="1"/>
    <col min="4" max="4" width="18.5546875" hidden="1" customWidth="1"/>
    <col min="5" max="5" width="14.6640625" style="16" hidden="1" customWidth="1"/>
    <col min="6" max="6" width="14.6640625" style="16" customWidth="1"/>
    <col min="7" max="7" width="19.44140625" style="16" customWidth="1"/>
    <col min="8" max="8" width="17.88671875" style="16" hidden="1" customWidth="1"/>
    <col min="9" max="9" width="20.6640625" style="16" hidden="1" customWidth="1"/>
    <col min="10" max="10" width="17.44140625" style="16" hidden="1" customWidth="1"/>
    <col min="11" max="11" width="20.6640625" style="16" hidden="1" customWidth="1"/>
    <col min="12" max="12" width="16.6640625" style="16" hidden="1" customWidth="1"/>
    <col min="13" max="13" width="20.6640625" style="16" hidden="1" customWidth="1"/>
    <col min="14" max="14" width="18.5546875" style="16" hidden="1" customWidth="1"/>
    <col min="15" max="15" width="20.6640625" style="16" hidden="1" customWidth="1"/>
    <col min="16" max="16" width="20.6640625" style="20" customWidth="1"/>
    <col min="17" max="17" width="20.6640625" style="16" hidden="1" customWidth="1"/>
    <col min="18" max="18" width="20.88671875" style="20" customWidth="1"/>
  </cols>
  <sheetData>
    <row r="1" spans="1:20" ht="24.6" x14ac:dyDescent="0.4">
      <c r="B1" s="3" t="s">
        <v>18</v>
      </c>
      <c r="C1" s="3"/>
      <c r="E1" s="3"/>
      <c r="F1" s="3"/>
      <c r="G1" s="28">
        <v>0.50069444444444444</v>
      </c>
    </row>
    <row r="2" spans="1:20" ht="24.6" x14ac:dyDescent="0.4">
      <c r="B2" s="3" t="s">
        <v>21</v>
      </c>
      <c r="C2" s="3"/>
      <c r="E2" s="3"/>
      <c r="F2" s="3"/>
      <c r="G2" s="3">
        <v>1440</v>
      </c>
    </row>
    <row r="3" spans="1:20" x14ac:dyDescent="0.25">
      <c r="B3" s="2"/>
      <c r="C3" s="2"/>
      <c r="D3" s="2"/>
      <c r="E3" s="2"/>
      <c r="F3" s="2"/>
      <c r="G3" s="2"/>
    </row>
    <row r="4" spans="1:20" ht="20.100000000000001" customHeight="1" x14ac:dyDescent="0.3">
      <c r="A4" s="60" t="s">
        <v>4</v>
      </c>
      <c r="B4" s="45" t="s">
        <v>3</v>
      </c>
      <c r="C4" s="46"/>
      <c r="D4" s="46"/>
      <c r="E4" s="47"/>
      <c r="F4" s="46"/>
      <c r="G4" s="61" t="s">
        <v>4</v>
      </c>
      <c r="H4" s="191" t="s">
        <v>28</v>
      </c>
      <c r="I4" s="192"/>
      <c r="J4" s="193"/>
      <c r="K4" s="193"/>
      <c r="L4" s="193"/>
      <c r="M4" s="193"/>
      <c r="N4" s="193"/>
      <c r="O4" s="193"/>
      <c r="P4" s="50" t="s">
        <v>7</v>
      </c>
      <c r="Q4" s="4"/>
      <c r="R4" s="69" t="s">
        <v>6</v>
      </c>
    </row>
    <row r="5" spans="1:20" ht="20.100000000000001" customHeight="1" x14ac:dyDescent="0.3">
      <c r="A5" s="62" t="s">
        <v>12</v>
      </c>
      <c r="B5" s="181" t="s">
        <v>13</v>
      </c>
      <c r="C5" s="182"/>
      <c r="D5" s="49" t="s">
        <v>2</v>
      </c>
      <c r="E5" s="49" t="s">
        <v>0</v>
      </c>
      <c r="F5" s="49"/>
      <c r="G5" s="69"/>
      <c r="H5" s="66">
        <v>1</v>
      </c>
      <c r="I5" s="50" t="s">
        <v>27</v>
      </c>
      <c r="J5" s="50">
        <v>2</v>
      </c>
      <c r="K5" s="50" t="s">
        <v>27</v>
      </c>
      <c r="L5" s="50">
        <v>3</v>
      </c>
      <c r="M5" s="50" t="s">
        <v>27</v>
      </c>
      <c r="N5" s="50">
        <v>4</v>
      </c>
      <c r="O5" s="50" t="s">
        <v>27</v>
      </c>
      <c r="P5" s="59"/>
      <c r="Q5" s="4" t="s">
        <v>27</v>
      </c>
      <c r="R5" s="57"/>
      <c r="S5" s="119"/>
    </row>
    <row r="6" spans="1:20" ht="20.100000000000001" customHeight="1" x14ac:dyDescent="0.3">
      <c r="A6" s="51"/>
      <c r="B6" s="52"/>
      <c r="C6" s="53"/>
      <c r="D6" s="54"/>
      <c r="E6" s="54"/>
      <c r="F6" s="54" t="s">
        <v>53</v>
      </c>
      <c r="G6" s="63" t="s">
        <v>8</v>
      </c>
      <c r="H6" s="64" t="s">
        <v>8</v>
      </c>
      <c r="I6" s="64" t="s">
        <v>26</v>
      </c>
      <c r="J6" s="63" t="s">
        <v>8</v>
      </c>
      <c r="K6" s="64" t="s">
        <v>26</v>
      </c>
      <c r="L6" s="63" t="s">
        <v>8</v>
      </c>
      <c r="M6" s="64" t="s">
        <v>26</v>
      </c>
      <c r="N6" s="63" t="s">
        <v>8</v>
      </c>
      <c r="O6" s="64" t="s">
        <v>26</v>
      </c>
      <c r="P6" s="63" t="s">
        <v>8</v>
      </c>
      <c r="Q6" s="26" t="s">
        <v>26</v>
      </c>
      <c r="R6" s="70" t="s">
        <v>8</v>
      </c>
    </row>
    <row r="7" spans="1:20" ht="19.5" customHeight="1" x14ac:dyDescent="0.3">
      <c r="A7" s="22"/>
      <c r="B7" s="23"/>
      <c r="C7" s="23"/>
      <c r="D7" s="23"/>
      <c r="E7" s="23"/>
      <c r="F7" s="23"/>
      <c r="G7" s="24"/>
      <c r="H7" s="25"/>
      <c r="I7" s="25"/>
      <c r="J7" s="25"/>
      <c r="K7" s="25"/>
      <c r="L7" s="25"/>
      <c r="M7" s="25"/>
      <c r="N7" s="25"/>
      <c r="O7" s="25"/>
      <c r="P7" s="24"/>
      <c r="Q7" s="24"/>
      <c r="R7" s="27"/>
    </row>
    <row r="8" spans="1:20" ht="26.1" customHeight="1" x14ac:dyDescent="0.25">
      <c r="A8" s="21">
        <f>Grovdata!B8</f>
        <v>21</v>
      </c>
      <c r="B8" s="81" t="str">
        <f>Grovdata!C8</f>
        <v>Jevne</v>
      </c>
      <c r="C8" s="81" t="str">
        <f>Grovdata!D8</f>
        <v>Tommy</v>
      </c>
      <c r="D8" s="21" t="e">
        <f>#REF!</f>
        <v>#REF!</v>
      </c>
      <c r="E8" s="21" t="e">
        <f>#REF!</f>
        <v>#REF!</v>
      </c>
      <c r="F8" s="21">
        <v>4182580</v>
      </c>
      <c r="G8" s="29"/>
      <c r="H8" s="29"/>
      <c r="I8" s="163"/>
      <c r="J8" s="29"/>
      <c r="K8" s="163"/>
      <c r="L8" s="29"/>
      <c r="M8" s="163"/>
      <c r="N8" s="29"/>
      <c r="O8" s="163"/>
      <c r="P8" s="29"/>
      <c r="Q8" s="163"/>
      <c r="R8" s="164">
        <f t="shared" ref="R8:R14" si="0">P8-G8</f>
        <v>0</v>
      </c>
    </row>
    <row r="9" spans="1:20" ht="26.1" customHeight="1" x14ac:dyDescent="0.25">
      <c r="A9" s="21">
        <f>Grovdata!B9</f>
        <v>20</v>
      </c>
      <c r="B9" s="81" t="str">
        <f>Grovdata!C9</f>
        <v>Engebretsen</v>
      </c>
      <c r="C9" s="81" t="str">
        <f>Grovdata!D9</f>
        <v>Rolf Martin</v>
      </c>
      <c r="D9" s="21" t="e">
        <f>#REF!</f>
        <v>#REF!</v>
      </c>
      <c r="E9" s="21" t="e">
        <f>#REF!</f>
        <v>#REF!</v>
      </c>
      <c r="F9" s="21">
        <v>4182424</v>
      </c>
      <c r="G9" s="29"/>
      <c r="H9" s="29"/>
      <c r="I9" s="163"/>
      <c r="J9" s="29"/>
      <c r="K9" s="163"/>
      <c r="L9" s="29"/>
      <c r="M9" s="163"/>
      <c r="N9" s="29"/>
      <c r="O9" s="163"/>
      <c r="P9" s="29"/>
      <c r="Q9" s="163"/>
      <c r="R9" s="164">
        <f t="shared" si="0"/>
        <v>0</v>
      </c>
    </row>
    <row r="10" spans="1:20" ht="26.1" customHeight="1" x14ac:dyDescent="0.25">
      <c r="A10" s="21">
        <f>Grovdata!B10</f>
        <v>7</v>
      </c>
      <c r="B10" s="81" t="str">
        <f>Grovdata!C10</f>
        <v>Tomtsveen</v>
      </c>
      <c r="C10" s="81" t="str">
        <f>Grovdata!D10</f>
        <v>Magnus</v>
      </c>
      <c r="D10" s="21" t="e">
        <f>#REF!</f>
        <v>#REF!</v>
      </c>
      <c r="E10" s="21" t="e">
        <f>#REF!</f>
        <v>#REF!</v>
      </c>
      <c r="F10" s="21">
        <v>4180139</v>
      </c>
      <c r="G10" s="29"/>
      <c r="H10" s="29"/>
      <c r="I10" s="163"/>
      <c r="J10" s="29"/>
      <c r="K10" s="163"/>
      <c r="L10" s="29"/>
      <c r="M10" s="163"/>
      <c r="N10" s="29"/>
      <c r="O10" s="163"/>
      <c r="P10" s="29"/>
      <c r="Q10" s="163"/>
      <c r="R10" s="164">
        <v>3.892361111111111E-2</v>
      </c>
    </row>
    <row r="11" spans="1:20" ht="26.1" customHeight="1" x14ac:dyDescent="0.25">
      <c r="A11" s="21">
        <f>Grovdata!B11</f>
        <v>5</v>
      </c>
      <c r="B11" s="81" t="str">
        <f>Grovdata!C11</f>
        <v>Avdal</v>
      </c>
      <c r="C11" s="81" t="str">
        <f>Grovdata!D11</f>
        <v>Espen</v>
      </c>
      <c r="D11" s="21" t="e">
        <f>#REF!</f>
        <v>#REF!</v>
      </c>
      <c r="E11" s="21" t="e">
        <f>#REF!</f>
        <v>#REF!</v>
      </c>
      <c r="F11" s="21">
        <v>4179891</v>
      </c>
      <c r="G11" s="29"/>
      <c r="H11" s="29"/>
      <c r="I11" s="163"/>
      <c r="J11" s="29"/>
      <c r="K11" s="163"/>
      <c r="L11" s="29"/>
      <c r="M11" s="163"/>
      <c r="N11" s="29"/>
      <c r="O11" s="163"/>
      <c r="P11" s="29"/>
      <c r="Q11" s="163"/>
      <c r="R11" s="164">
        <v>4.2465277777777775E-2</v>
      </c>
    </row>
    <row r="12" spans="1:20" ht="26.1" customHeight="1" x14ac:dyDescent="0.25">
      <c r="A12" s="21">
        <f>Grovdata!B12</f>
        <v>1</v>
      </c>
      <c r="B12" s="81" t="str">
        <f>Grovdata!C12</f>
        <v>Haug</v>
      </c>
      <c r="C12" s="81" t="str">
        <f>Grovdata!D12</f>
        <v>Thomas</v>
      </c>
      <c r="D12" s="21" t="e">
        <f>#REF!</f>
        <v>#REF!</v>
      </c>
      <c r="E12" s="21" t="e">
        <f>#REF!</f>
        <v>#REF!</v>
      </c>
      <c r="F12" s="21">
        <v>4178588</v>
      </c>
      <c r="G12" s="29"/>
      <c r="H12" s="29"/>
      <c r="I12" s="163"/>
      <c r="J12" s="29"/>
      <c r="K12" s="163"/>
      <c r="L12" s="29"/>
      <c r="M12" s="163"/>
      <c r="N12" s="29"/>
      <c r="O12" s="163"/>
      <c r="P12" s="29"/>
      <c r="Q12" s="163"/>
      <c r="R12" s="164">
        <f t="shared" si="0"/>
        <v>0</v>
      </c>
    </row>
    <row r="13" spans="1:20" ht="26.1" customHeight="1" x14ac:dyDescent="0.25">
      <c r="A13" s="21">
        <f>Grovdata!B13</f>
        <v>25</v>
      </c>
      <c r="B13" s="81" t="str">
        <f>Grovdata!C13</f>
        <v>Slemdal</v>
      </c>
      <c r="C13" s="81" t="str">
        <f>Grovdata!D13</f>
        <v>Mathis Alexander</v>
      </c>
      <c r="D13" s="21" t="e">
        <f>#REF!</f>
        <v>#REF!</v>
      </c>
      <c r="E13" s="21" t="e">
        <f>#REF!</f>
        <v>#REF!</v>
      </c>
      <c r="F13" s="21">
        <v>4182879</v>
      </c>
      <c r="G13" s="29"/>
      <c r="H13" s="29"/>
      <c r="I13" s="163"/>
      <c r="J13" s="29"/>
      <c r="K13" s="163"/>
      <c r="L13" s="29"/>
      <c r="M13" s="163"/>
      <c r="N13" s="29"/>
      <c r="O13" s="163"/>
      <c r="P13" s="29"/>
      <c r="Q13" s="163"/>
      <c r="R13" s="164">
        <f t="shared" si="0"/>
        <v>0</v>
      </c>
    </row>
    <row r="14" spans="1:20" ht="26.1" customHeight="1" x14ac:dyDescent="0.25">
      <c r="A14" s="21">
        <f>Grovdata!B14</f>
        <v>8</v>
      </c>
      <c r="B14" s="81" t="str">
        <f>Grovdata!C14</f>
        <v>Børresen</v>
      </c>
      <c r="C14" s="81" t="str">
        <f>Grovdata!D14</f>
        <v>Scott Torp</v>
      </c>
      <c r="D14" s="21" t="e">
        <f>#REF!</f>
        <v>#REF!</v>
      </c>
      <c r="E14" s="21" t="e">
        <f>#REF!</f>
        <v>#REF!</v>
      </c>
      <c r="F14" s="21">
        <v>4180154</v>
      </c>
      <c r="G14" s="29"/>
      <c r="H14" s="29"/>
      <c r="I14" s="163"/>
      <c r="J14" s="29"/>
      <c r="K14" s="163"/>
      <c r="L14" s="29"/>
      <c r="M14" s="163"/>
      <c r="N14" s="29"/>
      <c r="O14" s="163"/>
      <c r="P14" s="29"/>
      <c r="Q14" s="163"/>
      <c r="R14" s="164">
        <v>4.0868055555555553E-2</v>
      </c>
    </row>
    <row r="15" spans="1:20" ht="26.1" customHeight="1" x14ac:dyDescent="0.25">
      <c r="A15" s="21">
        <f>Grovdata!B15</f>
        <v>2</v>
      </c>
      <c r="B15" s="81" t="str">
        <f>Grovdata!C15</f>
        <v>Raffelsen</v>
      </c>
      <c r="C15" s="81" t="str">
        <f>Grovdata!D15</f>
        <v>Tony</v>
      </c>
      <c r="D15" s="21" t="e">
        <f>#REF!</f>
        <v>#REF!</v>
      </c>
      <c r="E15" s="21" t="e">
        <f>#REF!</f>
        <v>#REF!</v>
      </c>
      <c r="F15" s="21">
        <v>4178711</v>
      </c>
      <c r="G15" s="29">
        <v>4.8611111111111112E-3</v>
      </c>
      <c r="H15" s="29"/>
      <c r="I15" s="163"/>
      <c r="J15" s="29"/>
      <c r="K15" s="163"/>
      <c r="L15" s="29"/>
      <c r="M15" s="163"/>
      <c r="N15" s="29"/>
      <c r="O15" s="163"/>
      <c r="P15" s="29">
        <v>4.5300925925925925E-2</v>
      </c>
      <c r="Q15" s="163"/>
      <c r="R15" s="164">
        <f>P15-G15</f>
        <v>4.0439814814814817E-2</v>
      </c>
      <c r="T15" s="157"/>
    </row>
    <row r="16" spans="1:20" ht="26.1" customHeight="1" x14ac:dyDescent="0.25">
      <c r="A16" s="21">
        <f>Grovdata!B16</f>
        <v>9</v>
      </c>
      <c r="B16" s="81" t="str">
        <f>Grovdata!C16</f>
        <v>Ruud-røhne</v>
      </c>
      <c r="C16" s="81" t="str">
        <f>Grovdata!D16</f>
        <v>Terje</v>
      </c>
      <c r="D16" s="21" t="e">
        <f>#REF!</f>
        <v>#REF!</v>
      </c>
      <c r="E16" s="21" t="e">
        <f>#REF!</f>
        <v>#REF!</v>
      </c>
      <c r="F16" s="21">
        <v>4180337</v>
      </c>
      <c r="G16" s="29"/>
      <c r="H16" s="29"/>
      <c r="I16" s="163"/>
      <c r="J16" s="29"/>
      <c r="K16" s="163"/>
      <c r="L16" s="29"/>
      <c r="M16" s="163"/>
      <c r="N16" s="29"/>
      <c r="O16" s="163"/>
      <c r="P16" s="29"/>
      <c r="Q16" s="163"/>
      <c r="R16" s="164">
        <v>4.4965277777777778E-2</v>
      </c>
    </row>
    <row r="17" spans="1:22" ht="26.1" customHeight="1" x14ac:dyDescent="0.25">
      <c r="A17" s="21">
        <f>Grovdata!B17</f>
        <v>11</v>
      </c>
      <c r="B17" s="81" t="str">
        <f>Grovdata!C17</f>
        <v>Bakken</v>
      </c>
      <c r="C17" s="81" t="str">
        <f>Grovdata!D17</f>
        <v xml:space="preserve">Christian </v>
      </c>
      <c r="D17" s="21" t="e">
        <f>#REF!</f>
        <v>#REF!</v>
      </c>
      <c r="E17" s="21" t="e">
        <f>#REF!</f>
        <v>#REF!</v>
      </c>
      <c r="F17" s="21">
        <v>4180592</v>
      </c>
      <c r="G17" s="29"/>
      <c r="H17" s="29"/>
      <c r="I17" s="163"/>
      <c r="J17" s="29"/>
      <c r="K17" s="163"/>
      <c r="L17" s="29"/>
      <c r="M17" s="163"/>
      <c r="N17" s="29"/>
      <c r="O17" s="163"/>
      <c r="P17" s="29"/>
      <c r="Q17" s="163"/>
      <c r="R17" s="164">
        <v>4.2465277777777775E-2</v>
      </c>
      <c r="T17" s="79"/>
      <c r="V17" s="79"/>
    </row>
    <row r="18" spans="1:22" ht="26.1" customHeight="1" x14ac:dyDescent="0.25">
      <c r="A18" s="21">
        <f>Grovdata!B18</f>
        <v>10</v>
      </c>
      <c r="B18" s="81" t="str">
        <f>Grovdata!C18</f>
        <v>Stangeland</v>
      </c>
      <c r="C18" s="81" t="str">
        <f>Grovdata!D18</f>
        <v>Jan Olav</v>
      </c>
      <c r="D18" s="21" t="e">
        <f>#REF!</f>
        <v>#REF!</v>
      </c>
      <c r="E18" s="21" t="e">
        <f>#REF!</f>
        <v>#REF!</v>
      </c>
      <c r="F18" s="21">
        <v>4180402</v>
      </c>
      <c r="G18" s="29"/>
      <c r="H18" s="29"/>
      <c r="I18" s="163"/>
      <c r="J18" s="29"/>
      <c r="K18" s="163"/>
      <c r="L18" s="29"/>
      <c r="M18" s="163"/>
      <c r="N18" s="29"/>
      <c r="O18" s="163"/>
      <c r="P18" s="29"/>
      <c r="Q18" s="163"/>
      <c r="R18" s="164">
        <v>3.650462962962963E-2</v>
      </c>
    </row>
    <row r="19" spans="1:22" ht="26.1" customHeight="1" x14ac:dyDescent="0.25">
      <c r="A19" s="21">
        <f>Grovdata!B19</f>
        <v>13</v>
      </c>
      <c r="B19" s="81" t="str">
        <f>Grovdata!C19</f>
        <v>Andersen</v>
      </c>
      <c r="C19" s="81" t="str">
        <f>Grovdata!D19</f>
        <v>Jan Erik</v>
      </c>
      <c r="D19" s="21" t="e">
        <f>#REF!</f>
        <v>#REF!</v>
      </c>
      <c r="E19" s="21" t="e">
        <f>#REF!</f>
        <v>#REF!</v>
      </c>
      <c r="F19" s="21">
        <v>4180634</v>
      </c>
      <c r="G19" s="29"/>
      <c r="H19" s="29"/>
      <c r="I19" s="163"/>
      <c r="J19" s="29"/>
      <c r="K19" s="163"/>
      <c r="L19" s="29"/>
      <c r="M19" s="163"/>
      <c r="N19" s="29"/>
      <c r="O19" s="163"/>
      <c r="P19" s="29"/>
      <c r="Q19" s="163"/>
      <c r="R19" s="164">
        <v>4.7106481481481478E-2</v>
      </c>
      <c r="V19" s="79"/>
    </row>
    <row r="20" spans="1:22" ht="26.1" customHeight="1" x14ac:dyDescent="0.25">
      <c r="A20" s="21">
        <f>Grovdata!B20</f>
        <v>6</v>
      </c>
      <c r="B20" s="81" t="str">
        <f>Grovdata!C20</f>
        <v>Raknes</v>
      </c>
      <c r="C20" s="81" t="str">
        <f>Grovdata!D20</f>
        <v>Kenneth</v>
      </c>
      <c r="D20" s="21" t="e">
        <f>#REF!</f>
        <v>#REF!</v>
      </c>
      <c r="E20" s="21" t="e">
        <f>#REF!</f>
        <v>#REF!</v>
      </c>
      <c r="F20" s="21">
        <v>4180089</v>
      </c>
      <c r="G20" s="29"/>
      <c r="H20" s="29"/>
      <c r="I20" s="163"/>
      <c r="J20" s="29"/>
      <c r="K20" s="163"/>
      <c r="L20" s="29"/>
      <c r="M20" s="163"/>
      <c r="N20" s="29"/>
      <c r="O20" s="163"/>
      <c r="P20" s="29"/>
      <c r="Q20" s="163"/>
      <c r="R20" s="164">
        <v>3.6377314814814814E-2</v>
      </c>
      <c r="V20" s="79"/>
    </row>
    <row r="21" spans="1:22" ht="26.1" customHeight="1" x14ac:dyDescent="0.25">
      <c r="A21" s="21">
        <f>Grovdata!B21</f>
        <v>18</v>
      </c>
      <c r="B21" s="81" t="str">
        <f>Grovdata!C21</f>
        <v>Thorvaldsen</v>
      </c>
      <c r="C21" s="81" t="str">
        <f>Grovdata!D21</f>
        <v>Jørgen André Tuer</v>
      </c>
      <c r="D21" s="21" t="e">
        <f>#REF!</f>
        <v>#REF!</v>
      </c>
      <c r="E21" s="21" t="e">
        <f>#REF!</f>
        <v>#REF!</v>
      </c>
      <c r="F21" s="21">
        <v>4181947</v>
      </c>
      <c r="G21" s="29"/>
      <c r="H21" s="29"/>
      <c r="I21" s="163"/>
      <c r="J21" s="29"/>
      <c r="K21" s="163"/>
      <c r="L21" s="29"/>
      <c r="M21" s="163"/>
      <c r="N21" s="29"/>
      <c r="O21" s="163"/>
      <c r="P21" s="29"/>
      <c r="Q21" s="163"/>
      <c r="R21" s="164">
        <v>3.6550925925925924E-2</v>
      </c>
      <c r="V21" s="79"/>
    </row>
    <row r="22" spans="1:22" ht="26.1" customHeight="1" x14ac:dyDescent="0.25">
      <c r="A22" s="21">
        <f>Grovdata!B22</f>
        <v>23</v>
      </c>
      <c r="B22" s="81" t="str">
        <f>Grovdata!C22</f>
        <v>Hagen</v>
      </c>
      <c r="C22" s="81" t="str">
        <f>Grovdata!D22</f>
        <v>Carsten</v>
      </c>
      <c r="D22" s="21" t="e">
        <f>#REF!</f>
        <v>#REF!</v>
      </c>
      <c r="E22" s="21" t="e">
        <f>#REF!</f>
        <v>#REF!</v>
      </c>
      <c r="F22" s="21">
        <v>4182648</v>
      </c>
      <c r="G22" s="29"/>
      <c r="H22" s="29"/>
      <c r="I22" s="163"/>
      <c r="J22" s="29"/>
      <c r="K22" s="163"/>
      <c r="L22" s="29"/>
      <c r="M22" s="163"/>
      <c r="N22" s="29"/>
      <c r="O22" s="163"/>
      <c r="P22" s="29"/>
      <c r="Q22" s="163"/>
      <c r="R22" s="164">
        <v>4.9606481481481481E-2</v>
      </c>
      <c r="V22" s="79"/>
    </row>
    <row r="23" spans="1:22" ht="26.1" customHeight="1" x14ac:dyDescent="0.25">
      <c r="A23" s="21">
        <f>Grovdata!B23</f>
        <v>17</v>
      </c>
      <c r="B23" s="81" t="str">
        <f>Grovdata!C23</f>
        <v>Olsen</v>
      </c>
      <c r="C23" s="81" t="str">
        <f>Grovdata!D23</f>
        <v>Jan Erik</v>
      </c>
      <c r="D23" s="21" t="e">
        <f>#REF!</f>
        <v>#REF!</v>
      </c>
      <c r="E23" s="21" t="e">
        <f>#REF!</f>
        <v>#REF!</v>
      </c>
      <c r="F23" s="21">
        <v>4181715</v>
      </c>
      <c r="G23" s="29"/>
      <c r="H23" s="29"/>
      <c r="I23" s="163"/>
      <c r="J23" s="29"/>
      <c r="K23" s="163"/>
      <c r="L23" s="29"/>
      <c r="M23" s="163"/>
      <c r="N23" s="29"/>
      <c r="O23" s="163"/>
      <c r="P23" s="29"/>
      <c r="Q23" s="163"/>
      <c r="R23" s="164">
        <v>4.4618055555555557E-2</v>
      </c>
    </row>
    <row r="24" spans="1:22" ht="26.1" customHeight="1" x14ac:dyDescent="0.25">
      <c r="A24" s="21">
        <f>Grovdata!B24</f>
        <v>19</v>
      </c>
      <c r="B24" s="81" t="str">
        <f>Grovdata!C24</f>
        <v>Biørn</v>
      </c>
      <c r="C24" s="81" t="str">
        <f>Grovdata!D24</f>
        <v>Arne Henrik</v>
      </c>
      <c r="D24" s="21" t="e">
        <f>#REF!</f>
        <v>#REF!</v>
      </c>
      <c r="E24" s="21" t="e">
        <f>#REF!</f>
        <v>#REF!</v>
      </c>
      <c r="F24" s="21">
        <v>4182150</v>
      </c>
      <c r="G24" s="29"/>
      <c r="H24" s="29"/>
      <c r="I24" s="163"/>
      <c r="J24" s="29"/>
      <c r="K24" s="163"/>
      <c r="L24" s="29"/>
      <c r="M24" s="163"/>
      <c r="N24" s="29"/>
      <c r="O24" s="163"/>
      <c r="P24" s="29"/>
      <c r="Q24" s="163"/>
      <c r="R24" s="164">
        <v>6.7777777777777784E-2</v>
      </c>
    </row>
    <row r="25" spans="1:22" ht="26.1" customHeight="1" x14ac:dyDescent="0.25">
      <c r="A25" s="21">
        <f>Grovdata!B25</f>
        <v>22</v>
      </c>
      <c r="B25" s="81" t="str">
        <f>Grovdata!C25</f>
        <v>Dahl</v>
      </c>
      <c r="C25" s="81" t="str">
        <f>Grovdata!D25</f>
        <v>Aleksander</v>
      </c>
      <c r="D25" s="21" t="e">
        <f>#REF!</f>
        <v>#REF!</v>
      </c>
      <c r="E25" s="21" t="e">
        <f>#REF!</f>
        <v>#REF!</v>
      </c>
      <c r="F25" s="21">
        <v>4182614</v>
      </c>
      <c r="G25" s="29">
        <v>0</v>
      </c>
      <c r="H25" s="29"/>
      <c r="I25" s="163"/>
      <c r="J25" s="29"/>
      <c r="K25" s="163"/>
      <c r="L25" s="29"/>
      <c r="M25" s="163"/>
      <c r="N25" s="29"/>
      <c r="O25" s="163"/>
      <c r="P25" s="29">
        <v>5.7939814814814812E-2</v>
      </c>
      <c r="Q25" s="163"/>
      <c r="R25" s="164">
        <f>P25-G25</f>
        <v>5.7939814814814812E-2</v>
      </c>
      <c r="T25" s="158"/>
    </row>
    <row r="26" spans="1:22" ht="26.1" customHeight="1" x14ac:dyDescent="0.25">
      <c r="A26" s="21">
        <f>Grovdata!B26</f>
        <v>14</v>
      </c>
      <c r="B26" s="81" t="str">
        <f>Grovdata!C26</f>
        <v>Narvestad</v>
      </c>
      <c r="C26" s="81" t="str">
        <f>Grovdata!D26</f>
        <v>Steinar</v>
      </c>
      <c r="D26" s="21" t="e">
        <f>#REF!</f>
        <v>#REF!</v>
      </c>
      <c r="E26" s="21" t="e">
        <f>#REF!</f>
        <v>#REF!</v>
      </c>
      <c r="F26" s="21">
        <v>4181004</v>
      </c>
      <c r="G26" s="29">
        <v>0</v>
      </c>
      <c r="H26" s="29"/>
      <c r="I26" s="163"/>
      <c r="J26" s="29"/>
      <c r="K26" s="163"/>
      <c r="L26" s="29"/>
      <c r="M26" s="163"/>
      <c r="N26" s="29"/>
      <c r="O26" s="163"/>
      <c r="P26" s="29">
        <v>5.4062499999999999E-2</v>
      </c>
      <c r="Q26" s="163"/>
      <c r="R26" s="164">
        <f>P26-G26</f>
        <v>5.4062499999999999E-2</v>
      </c>
      <c r="T26" s="158"/>
    </row>
    <row r="27" spans="1:22" ht="26.1" customHeight="1" x14ac:dyDescent="0.25">
      <c r="A27" s="21">
        <f>Grovdata!B27</f>
        <v>12</v>
      </c>
      <c r="B27" s="81" t="str">
        <f>Grovdata!C27</f>
        <v>Stene</v>
      </c>
      <c r="C27" s="81" t="str">
        <f>Grovdata!D27</f>
        <v>Rune</v>
      </c>
      <c r="D27" s="21" t="e">
        <f>#REF!</f>
        <v>#REF!</v>
      </c>
      <c r="E27" s="21" t="e">
        <f>#REF!</f>
        <v>#REF!</v>
      </c>
      <c r="F27" s="21">
        <v>4180626</v>
      </c>
      <c r="G27" s="29">
        <v>0</v>
      </c>
      <c r="H27" s="29"/>
      <c r="I27" s="163"/>
      <c r="J27" s="29"/>
      <c r="K27" s="163"/>
      <c r="L27" s="29"/>
      <c r="M27" s="163"/>
      <c r="N27" s="29"/>
      <c r="O27" s="163"/>
      <c r="P27" s="29">
        <v>4.462962962962963E-2</v>
      </c>
      <c r="Q27" s="163"/>
      <c r="R27" s="164">
        <f>P27-G27</f>
        <v>4.462962962962963E-2</v>
      </c>
      <c r="T27" s="158"/>
    </row>
    <row r="28" spans="1:22" ht="26.1" customHeight="1" x14ac:dyDescent="0.25">
      <c r="A28" s="21">
        <f>Grovdata!B28</f>
        <v>4</v>
      </c>
      <c r="B28" s="81" t="str">
        <f>Grovdata!C28</f>
        <v>Langerød</v>
      </c>
      <c r="C28" s="81" t="str">
        <f>Grovdata!D28</f>
        <v>Inge</v>
      </c>
      <c r="D28" s="21" t="e">
        <f>#REF!</f>
        <v>#REF!</v>
      </c>
      <c r="E28" s="21" t="e">
        <f>#REF!</f>
        <v>#REF!</v>
      </c>
      <c r="F28" s="21">
        <v>4179800</v>
      </c>
      <c r="G28" s="29">
        <v>6.9444444444444447E-4</v>
      </c>
      <c r="H28" s="29"/>
      <c r="I28" s="163"/>
      <c r="J28" s="29"/>
      <c r="K28" s="163"/>
      <c r="L28" s="29"/>
      <c r="M28" s="163"/>
      <c r="N28" s="29"/>
      <c r="O28" s="163"/>
      <c r="P28" s="29">
        <v>5.1689814814814813E-2</v>
      </c>
      <c r="Q28" s="163"/>
      <c r="R28" s="164">
        <v>4.2465277777777775E-2</v>
      </c>
      <c r="T28" s="158"/>
    </row>
    <row r="29" spans="1:22" ht="26.1" customHeight="1" x14ac:dyDescent="0.25">
      <c r="A29" s="21">
        <f>Grovdata!B29</f>
        <v>0</v>
      </c>
      <c r="B29" s="81"/>
      <c r="C29" s="81"/>
      <c r="D29" s="21" t="e">
        <f>#REF!</f>
        <v>#REF!</v>
      </c>
      <c r="E29" s="21" t="e">
        <f>#REF!</f>
        <v>#REF!</v>
      </c>
      <c r="F29" s="21"/>
      <c r="G29" s="29"/>
      <c r="H29" s="29"/>
      <c r="I29" s="163"/>
      <c r="J29" s="29"/>
      <c r="K29" s="163"/>
      <c r="L29" s="29"/>
      <c r="M29" s="163"/>
      <c r="N29" s="29"/>
      <c r="O29" s="163"/>
      <c r="P29" s="29"/>
      <c r="Q29" s="163"/>
      <c r="R29" s="164"/>
    </row>
    <row r="30" spans="1:22" ht="26.1" customHeight="1" x14ac:dyDescent="0.25">
      <c r="A30" s="21">
        <f>Grovdata!B30</f>
        <v>0</v>
      </c>
      <c r="B30" s="81"/>
      <c r="C30" s="81"/>
      <c r="D30" s="21" t="e">
        <f>#REF!</f>
        <v>#REF!</v>
      </c>
      <c r="E30" s="21" t="e">
        <f>#REF!</f>
        <v>#REF!</v>
      </c>
      <c r="F30" s="21"/>
      <c r="G30" s="29"/>
      <c r="H30" s="29"/>
      <c r="I30" s="163"/>
      <c r="J30" s="29"/>
      <c r="K30" s="163"/>
      <c r="L30" s="29"/>
      <c r="M30" s="163"/>
      <c r="N30" s="29"/>
      <c r="O30" s="163"/>
      <c r="P30" s="29"/>
      <c r="Q30" s="163"/>
      <c r="R30" s="164"/>
    </row>
    <row r="31" spans="1:22" ht="26.1" customHeight="1" x14ac:dyDescent="0.25">
      <c r="A31" s="21">
        <f>Grovdata!B31</f>
        <v>0</v>
      </c>
      <c r="B31" s="81"/>
      <c r="C31" s="81"/>
      <c r="D31" s="21" t="e">
        <f>#REF!</f>
        <v>#REF!</v>
      </c>
      <c r="E31" s="21" t="e">
        <f>#REF!</f>
        <v>#REF!</v>
      </c>
      <c r="F31" s="21"/>
      <c r="G31" s="29"/>
      <c r="H31" s="29"/>
      <c r="I31" s="163"/>
      <c r="J31" s="29"/>
      <c r="K31" s="163"/>
      <c r="L31" s="29"/>
      <c r="M31" s="163"/>
      <c r="N31" s="29"/>
      <c r="O31" s="163"/>
      <c r="P31" s="29"/>
      <c r="Q31" s="163"/>
      <c r="R31" s="164"/>
    </row>
    <row r="32" spans="1:22" ht="26.1" customHeight="1" x14ac:dyDescent="0.25">
      <c r="A32" s="21">
        <f>Grovdata!B32</f>
        <v>0</v>
      </c>
      <c r="B32" s="81"/>
      <c r="C32" s="81"/>
      <c r="D32" s="21" t="e">
        <f>#REF!</f>
        <v>#REF!</v>
      </c>
      <c r="E32" s="21" t="e">
        <f>#REF!</f>
        <v>#REF!</v>
      </c>
      <c r="F32" s="21"/>
      <c r="G32" s="29"/>
      <c r="H32" s="29"/>
      <c r="I32" s="163"/>
      <c r="J32" s="29"/>
      <c r="K32" s="163"/>
      <c r="L32" s="29"/>
      <c r="M32" s="163"/>
      <c r="N32" s="29"/>
      <c r="O32" s="163"/>
      <c r="P32" s="29"/>
      <c r="Q32" s="163"/>
      <c r="R32" s="164"/>
    </row>
    <row r="33" spans="1:18" ht="26.1" customHeight="1" x14ac:dyDescent="0.25">
      <c r="A33" s="21">
        <f>Grovdata!B33</f>
        <v>0</v>
      </c>
      <c r="B33" s="81"/>
      <c r="C33" s="81"/>
      <c r="D33" s="21" t="e">
        <f>#REF!</f>
        <v>#REF!</v>
      </c>
      <c r="E33" s="21" t="e">
        <f>#REF!</f>
        <v>#REF!</v>
      </c>
      <c r="F33" s="21"/>
      <c r="G33" s="29"/>
      <c r="H33" s="29"/>
      <c r="I33" s="163"/>
      <c r="J33" s="29"/>
      <c r="K33" s="163"/>
      <c r="L33" s="29"/>
      <c r="M33" s="163"/>
      <c r="N33" s="29"/>
      <c r="O33" s="163"/>
      <c r="P33" s="29"/>
      <c r="Q33" s="163"/>
      <c r="R33" s="164"/>
    </row>
    <row r="34" spans="1:18" ht="26.1" customHeight="1" x14ac:dyDescent="0.25">
      <c r="A34" s="21"/>
      <c r="B34" s="81"/>
      <c r="C34" s="81"/>
      <c r="D34" s="21" t="e">
        <f>#REF!</f>
        <v>#REF!</v>
      </c>
      <c r="E34" s="21" t="e">
        <f>#REF!</f>
        <v>#REF!</v>
      </c>
      <c r="F34" s="21"/>
      <c r="G34" s="29"/>
      <c r="H34" s="29"/>
      <c r="I34" s="163"/>
      <c r="J34" s="29"/>
      <c r="K34" s="163"/>
      <c r="L34" s="29"/>
      <c r="M34" s="163"/>
      <c r="N34" s="29"/>
      <c r="O34" s="163"/>
      <c r="P34" s="29"/>
      <c r="Q34" s="163"/>
      <c r="R34" s="164"/>
    </row>
    <row r="35" spans="1:18" ht="26.1" customHeight="1" x14ac:dyDescent="0.25">
      <c r="A35" s="21"/>
      <c r="B35" s="81"/>
      <c r="C35" s="81"/>
      <c r="D35" s="21" t="e">
        <f>#REF!</f>
        <v>#REF!</v>
      </c>
      <c r="E35" s="21" t="e">
        <f>#REF!</f>
        <v>#REF!</v>
      </c>
      <c r="F35" s="21"/>
      <c r="G35" s="29"/>
      <c r="H35" s="29"/>
      <c r="I35" s="163"/>
      <c r="J35" s="29"/>
      <c r="K35" s="163"/>
      <c r="L35" s="29"/>
      <c r="M35" s="163"/>
      <c r="N35" s="29"/>
      <c r="O35" s="163"/>
      <c r="P35" s="29"/>
      <c r="Q35" s="163"/>
      <c r="R35" s="164"/>
    </row>
    <row r="36" spans="1:18" ht="26.1" customHeight="1" x14ac:dyDescent="0.25">
      <c r="A36" s="21"/>
      <c r="B36" s="81"/>
      <c r="C36" s="81"/>
      <c r="D36" s="21" t="e">
        <f>#REF!</f>
        <v>#REF!</v>
      </c>
      <c r="E36" s="21" t="e">
        <f>#REF!</f>
        <v>#REF!</v>
      </c>
      <c r="F36" s="21"/>
      <c r="G36" s="29"/>
      <c r="H36" s="29"/>
      <c r="I36" s="163"/>
      <c r="J36" s="29"/>
      <c r="K36" s="163"/>
      <c r="L36" s="29"/>
      <c r="M36" s="163"/>
      <c r="N36" s="29"/>
      <c r="O36" s="163"/>
      <c r="P36" s="29"/>
      <c r="Q36" s="163"/>
      <c r="R36" s="164"/>
    </row>
    <row r="37" spans="1:18" ht="30" customHeight="1" x14ac:dyDescent="0.25">
      <c r="A37" s="21"/>
      <c r="B37" s="81"/>
      <c r="C37" s="81"/>
      <c r="D37" s="21" t="e">
        <f>#REF!</f>
        <v>#REF!</v>
      </c>
      <c r="E37" s="21" t="e">
        <f>#REF!</f>
        <v>#REF!</v>
      </c>
      <c r="F37" s="21"/>
      <c r="G37" s="29"/>
      <c r="H37" s="29"/>
      <c r="I37" s="163"/>
      <c r="J37" s="29"/>
      <c r="K37" s="163"/>
      <c r="L37" s="29"/>
      <c r="M37" s="163"/>
      <c r="N37" s="29"/>
      <c r="O37" s="163"/>
      <c r="P37" s="29"/>
      <c r="Q37" s="163"/>
      <c r="R37" s="147"/>
    </row>
    <row r="38" spans="1:18" ht="30" customHeight="1" x14ac:dyDescent="0.25">
      <c r="A38" s="21"/>
      <c r="B38" s="81"/>
      <c r="C38" s="81"/>
      <c r="D38" s="21" t="e">
        <f>#REF!</f>
        <v>#REF!</v>
      </c>
      <c r="E38" s="21" t="e">
        <f>#REF!</f>
        <v>#REF!</v>
      </c>
      <c r="F38" s="21"/>
      <c r="G38" s="29"/>
      <c r="H38" s="29"/>
      <c r="I38" s="163"/>
      <c r="J38" s="29"/>
      <c r="K38" s="163"/>
      <c r="L38" s="29"/>
      <c r="M38" s="163"/>
      <c r="N38" s="29"/>
      <c r="O38" s="163"/>
      <c r="P38" s="29"/>
      <c r="Q38" s="163"/>
      <c r="R38" s="147"/>
    </row>
    <row r="39" spans="1:18" ht="30" customHeight="1" x14ac:dyDescent="0.25">
      <c r="A39" s="21"/>
      <c r="B39" s="81"/>
      <c r="C39" s="81"/>
      <c r="D39" s="21" t="e">
        <f>#REF!</f>
        <v>#REF!</v>
      </c>
      <c r="E39" s="21" t="e">
        <f>#REF!</f>
        <v>#REF!</v>
      </c>
      <c r="F39" s="21"/>
      <c r="G39" s="29"/>
      <c r="H39" s="29"/>
      <c r="I39" s="163"/>
      <c r="J39" s="29"/>
      <c r="K39" s="163"/>
      <c r="L39" s="29"/>
      <c r="M39" s="163"/>
      <c r="N39" s="29"/>
      <c r="O39" s="163"/>
      <c r="P39" s="29"/>
      <c r="Q39" s="163"/>
      <c r="R39" s="164"/>
    </row>
    <row r="40" spans="1:18" ht="30" customHeight="1" x14ac:dyDescent="0.25">
      <c r="A40" s="21"/>
      <c r="B40" s="81"/>
      <c r="C40" s="81"/>
      <c r="D40" s="21" t="e">
        <f>#REF!</f>
        <v>#REF!</v>
      </c>
      <c r="E40" s="21" t="e">
        <f>#REF!</f>
        <v>#REF!</v>
      </c>
      <c r="F40" s="21"/>
      <c r="G40" s="29"/>
      <c r="H40" s="29"/>
      <c r="I40" s="37"/>
      <c r="J40" s="33"/>
      <c r="K40" s="37"/>
      <c r="L40" s="33"/>
      <c r="M40" s="37"/>
      <c r="N40" s="33"/>
      <c r="O40" s="37"/>
      <c r="P40" s="29"/>
      <c r="Q40" s="37"/>
      <c r="R40" s="30"/>
    </row>
    <row r="41" spans="1:18" ht="30" customHeight="1" x14ac:dyDescent="0.25">
      <c r="A41" s="21"/>
      <c r="B41" s="81"/>
      <c r="C41" s="81"/>
      <c r="D41" s="21" t="e">
        <f>#REF!</f>
        <v>#REF!</v>
      </c>
      <c r="E41" s="21" t="e">
        <f>#REF!</f>
        <v>#REF!</v>
      </c>
      <c r="F41" s="21"/>
      <c r="G41" s="29"/>
      <c r="H41" s="29"/>
      <c r="I41" s="37"/>
      <c r="J41" s="33"/>
      <c r="K41" s="37"/>
      <c r="L41" s="33"/>
      <c r="M41" s="37"/>
      <c r="N41" s="33"/>
      <c r="O41" s="37"/>
      <c r="P41" s="29"/>
      <c r="Q41" s="37"/>
      <c r="R41" s="84"/>
    </row>
    <row r="42" spans="1:18" ht="30" customHeight="1" x14ac:dyDescent="0.25">
      <c r="A42" s="21"/>
      <c r="B42" s="81"/>
      <c r="C42" s="81"/>
      <c r="D42" s="21" t="e">
        <f>#REF!</f>
        <v>#REF!</v>
      </c>
      <c r="E42" s="21" t="e">
        <f>#REF!</f>
        <v>#REF!</v>
      </c>
      <c r="F42" s="21"/>
      <c r="G42" s="29"/>
      <c r="H42" s="29"/>
      <c r="I42" s="37"/>
      <c r="J42" s="33"/>
      <c r="K42" s="37"/>
      <c r="L42" s="33"/>
      <c r="M42" s="37"/>
      <c r="N42" s="33"/>
      <c r="O42" s="37"/>
      <c r="P42" s="29"/>
      <c r="Q42" s="37"/>
      <c r="R42" s="30"/>
    </row>
    <row r="43" spans="1:18" ht="30" customHeight="1" x14ac:dyDescent="0.25">
      <c r="A43" s="21"/>
      <c r="B43" s="81"/>
      <c r="C43" s="81"/>
      <c r="D43" s="21" t="e">
        <f>#REF!</f>
        <v>#REF!</v>
      </c>
      <c r="E43" s="21" t="e">
        <f>#REF!</f>
        <v>#REF!</v>
      </c>
      <c r="F43" s="21"/>
      <c r="G43" s="21"/>
      <c r="H43" s="29"/>
      <c r="I43" s="37"/>
      <c r="J43" s="33"/>
      <c r="K43" s="37"/>
      <c r="L43" s="33"/>
      <c r="M43" s="37"/>
      <c r="N43" s="33"/>
      <c r="O43" s="37"/>
      <c r="P43" s="29"/>
      <c r="Q43" s="37"/>
      <c r="R43" s="30"/>
    </row>
    <row r="44" spans="1:18" ht="30" customHeight="1" x14ac:dyDescent="0.25">
      <c r="A44" s="21"/>
      <c r="B44" s="81"/>
      <c r="C44" s="81"/>
      <c r="D44" s="21" t="e">
        <f>#REF!</f>
        <v>#REF!</v>
      </c>
      <c r="E44" s="21" t="e">
        <f>#REF!</f>
        <v>#REF!</v>
      </c>
      <c r="F44" s="21"/>
      <c r="G44" s="21"/>
      <c r="H44" s="29"/>
      <c r="I44" s="37"/>
      <c r="J44" s="33"/>
      <c r="K44" s="37"/>
      <c r="L44" s="33"/>
      <c r="M44" s="37"/>
      <c r="N44" s="33"/>
      <c r="O44" s="37"/>
      <c r="P44" s="29"/>
      <c r="Q44" s="37"/>
      <c r="R44" s="30"/>
    </row>
    <row r="45" spans="1:18" ht="30" customHeight="1" x14ac:dyDescent="0.25">
      <c r="A45" s="21"/>
      <c r="B45" s="81"/>
      <c r="C45" s="81"/>
      <c r="D45" s="21" t="e">
        <f>#REF!</f>
        <v>#REF!</v>
      </c>
      <c r="E45" s="21" t="e">
        <f>#REF!</f>
        <v>#REF!</v>
      </c>
      <c r="F45" s="21"/>
      <c r="G45" s="21"/>
      <c r="H45" s="29"/>
      <c r="I45" s="37"/>
      <c r="J45" s="33"/>
      <c r="K45" s="37"/>
      <c r="L45" s="33"/>
      <c r="M45" s="37"/>
      <c r="N45" s="33"/>
      <c r="O45" s="37"/>
      <c r="P45" s="29"/>
      <c r="Q45" s="37"/>
      <c r="R45" s="30"/>
    </row>
    <row r="46" spans="1:18" ht="30" customHeight="1" x14ac:dyDescent="0.25">
      <c r="A46" s="21"/>
      <c r="B46" s="81"/>
      <c r="C46" s="81"/>
      <c r="D46" s="21" t="e">
        <f>#REF!</f>
        <v>#REF!</v>
      </c>
      <c r="E46" s="21" t="e">
        <f>#REF!</f>
        <v>#REF!</v>
      </c>
      <c r="F46" s="21"/>
      <c r="G46" s="21"/>
      <c r="H46" s="29"/>
      <c r="I46" s="37"/>
      <c r="J46" s="33"/>
      <c r="K46" s="37"/>
      <c r="L46" s="33"/>
      <c r="M46" s="37"/>
      <c r="N46" s="33"/>
      <c r="O46" s="37"/>
      <c r="P46" s="29"/>
      <c r="Q46" s="37"/>
      <c r="R46" s="30"/>
    </row>
    <row r="47" spans="1:18" ht="30" customHeight="1" x14ac:dyDescent="0.25">
      <c r="A47" s="21"/>
      <c r="B47" s="81"/>
      <c r="C47" s="81"/>
      <c r="D47" s="21" t="e">
        <f>#REF!</f>
        <v>#REF!</v>
      </c>
      <c r="E47" s="21" t="e">
        <f>#REF!</f>
        <v>#REF!</v>
      </c>
      <c r="F47" s="21"/>
      <c r="G47" s="21"/>
      <c r="H47" s="29"/>
      <c r="I47" s="37"/>
      <c r="J47" s="33"/>
      <c r="K47" s="37"/>
      <c r="L47" s="33"/>
      <c r="M47" s="37"/>
      <c r="N47" s="33"/>
      <c r="O47" s="37"/>
      <c r="P47" s="29"/>
      <c r="Q47" s="37"/>
      <c r="R47" s="30"/>
    </row>
    <row r="48" spans="1:18" ht="30" customHeight="1" x14ac:dyDescent="0.25">
      <c r="A48" s="21"/>
      <c r="B48" s="81"/>
      <c r="C48" s="81"/>
      <c r="D48" s="21" t="e">
        <f>#REF!</f>
        <v>#REF!</v>
      </c>
      <c r="E48" s="21" t="e">
        <f>#REF!</f>
        <v>#REF!</v>
      </c>
      <c r="F48" s="21"/>
      <c r="G48" s="21"/>
      <c r="H48" s="29"/>
      <c r="I48" s="37"/>
      <c r="J48" s="33"/>
      <c r="K48" s="37"/>
      <c r="L48" s="33"/>
      <c r="M48" s="37"/>
      <c r="N48" s="33"/>
      <c r="O48" s="37"/>
      <c r="P48" s="29"/>
      <c r="Q48" s="37"/>
      <c r="R48" s="30"/>
    </row>
    <row r="49" spans="1:18" ht="29.4" customHeight="1" x14ac:dyDescent="0.25">
      <c r="A49" s="21"/>
      <c r="B49" s="81"/>
      <c r="C49" s="81"/>
      <c r="D49" s="21" t="e">
        <f>#REF!</f>
        <v>#REF!</v>
      </c>
      <c r="E49" s="21" t="e">
        <f>#REF!</f>
        <v>#REF!</v>
      </c>
      <c r="F49" s="21"/>
      <c r="G49" s="21"/>
      <c r="H49" s="29"/>
      <c r="I49" s="37"/>
      <c r="J49" s="33"/>
      <c r="K49" s="37"/>
      <c r="L49" s="33"/>
      <c r="M49" s="37"/>
      <c r="N49" s="33"/>
      <c r="O49" s="37"/>
      <c r="P49" s="29"/>
      <c r="Q49" s="37"/>
      <c r="R49" s="30"/>
    </row>
    <row r="50" spans="1:18" ht="30" customHeight="1" x14ac:dyDescent="0.25">
      <c r="A50" s="21"/>
      <c r="B50" s="81"/>
      <c r="C50" s="81"/>
      <c r="D50" s="21" t="e">
        <f>#REF!</f>
        <v>#REF!</v>
      </c>
      <c r="E50" s="21" t="e">
        <f>#REF!</f>
        <v>#REF!</v>
      </c>
      <c r="F50" s="21"/>
      <c r="G50" s="21"/>
      <c r="H50" s="29"/>
      <c r="I50" s="37"/>
      <c r="J50" s="33"/>
      <c r="K50" s="37"/>
      <c r="L50" s="33"/>
      <c r="M50" s="37"/>
      <c r="N50" s="33"/>
      <c r="O50" s="37"/>
      <c r="P50" s="29"/>
      <c r="Q50" s="37"/>
      <c r="R50" s="30"/>
    </row>
    <row r="51" spans="1:18" ht="30" customHeight="1" x14ac:dyDescent="0.25">
      <c r="A51" s="21"/>
      <c r="B51" s="81"/>
      <c r="C51" s="81"/>
      <c r="D51" s="21" t="e">
        <f>#REF!</f>
        <v>#REF!</v>
      </c>
      <c r="E51" s="21" t="e">
        <f>#REF!</f>
        <v>#REF!</v>
      </c>
      <c r="F51" s="21"/>
      <c r="G51" s="21"/>
      <c r="H51" s="29"/>
      <c r="I51" s="37"/>
      <c r="J51" s="33"/>
      <c r="K51" s="37"/>
      <c r="L51" s="33"/>
      <c r="M51" s="37"/>
      <c r="N51" s="33"/>
      <c r="O51" s="37"/>
      <c r="P51" s="29"/>
      <c r="Q51" s="37"/>
      <c r="R51" s="30"/>
    </row>
    <row r="52" spans="1:18" ht="30" customHeight="1" x14ac:dyDescent="0.25">
      <c r="A52" s="21"/>
      <c r="B52" s="81"/>
      <c r="C52" s="81"/>
      <c r="D52" s="21" t="e">
        <f>#REF!</f>
        <v>#REF!</v>
      </c>
      <c r="E52" s="21" t="e">
        <f>#REF!</f>
        <v>#REF!</v>
      </c>
      <c r="F52" s="21"/>
      <c r="G52" s="21"/>
      <c r="H52" s="29"/>
      <c r="I52" s="37"/>
      <c r="J52" s="33"/>
      <c r="K52" s="37"/>
      <c r="L52" s="33"/>
      <c r="M52" s="37"/>
      <c r="N52" s="33"/>
      <c r="O52" s="37"/>
      <c r="P52" s="29"/>
      <c r="Q52" s="37"/>
      <c r="R52" s="30"/>
    </row>
    <row r="53" spans="1:18" ht="30" customHeight="1" x14ac:dyDescent="0.25">
      <c r="A53" s="21"/>
      <c r="B53" s="81"/>
      <c r="C53" s="81"/>
      <c r="D53" s="21" t="e">
        <f>#REF!</f>
        <v>#REF!</v>
      </c>
      <c r="E53" s="21" t="e">
        <f>#REF!</f>
        <v>#REF!</v>
      </c>
      <c r="F53" s="21"/>
      <c r="G53" s="21"/>
      <c r="H53" s="29"/>
      <c r="I53" s="37"/>
      <c r="J53" s="33"/>
      <c r="K53" s="37"/>
      <c r="L53" s="33"/>
      <c r="M53" s="37"/>
      <c r="N53" s="33"/>
      <c r="O53" s="37"/>
      <c r="P53" s="29"/>
      <c r="Q53" s="37"/>
      <c r="R53" s="30"/>
    </row>
    <row r="54" spans="1:18" ht="30" customHeight="1" x14ac:dyDescent="0.25">
      <c r="A54" s="21"/>
      <c r="B54" s="81"/>
      <c r="C54" s="81"/>
      <c r="D54" s="21" t="e">
        <f>#REF!</f>
        <v>#REF!</v>
      </c>
      <c r="E54" s="21" t="e">
        <f>#REF!</f>
        <v>#REF!</v>
      </c>
      <c r="F54" s="21"/>
      <c r="G54" s="21"/>
      <c r="H54" s="29"/>
      <c r="I54" s="37"/>
      <c r="J54" s="33"/>
      <c r="K54" s="37"/>
      <c r="L54" s="33"/>
      <c r="M54" s="37"/>
      <c r="N54" s="33"/>
      <c r="O54" s="37"/>
      <c r="P54" s="29"/>
      <c r="Q54" s="37"/>
      <c r="R54" s="30"/>
    </row>
    <row r="55" spans="1:18" x14ac:dyDescent="0.25">
      <c r="A55" s="21"/>
      <c r="B55" s="21"/>
      <c r="C55" s="21"/>
      <c r="D55" s="21"/>
      <c r="E55" s="21"/>
      <c r="F55" s="21"/>
      <c r="G55" s="21"/>
      <c r="N55" s="36"/>
      <c r="O55" s="36"/>
      <c r="P55" s="80"/>
    </row>
    <row r="56" spans="1:18" x14ac:dyDescent="0.25">
      <c r="A56" s="21"/>
      <c r="B56" s="21"/>
      <c r="C56" s="21"/>
      <c r="G56" s="79"/>
      <c r="N56" s="36"/>
      <c r="O56" s="36"/>
      <c r="P56" s="80"/>
    </row>
    <row r="57" spans="1:18" x14ac:dyDescent="0.25">
      <c r="A57" s="21"/>
      <c r="B57" s="21"/>
      <c r="C57" s="21"/>
      <c r="N57" s="36"/>
      <c r="O57" s="36"/>
    </row>
    <row r="58" spans="1:18" x14ac:dyDescent="0.25">
      <c r="A58" s="21"/>
      <c r="B58" s="21"/>
      <c r="C58" s="21"/>
      <c r="N58" s="36"/>
      <c r="O58" s="36"/>
    </row>
    <row r="59" spans="1:18" x14ac:dyDescent="0.25">
      <c r="A59" s="21"/>
      <c r="B59" s="21"/>
      <c r="C59" s="21"/>
      <c r="N59" s="36"/>
      <c r="O59" s="36"/>
    </row>
    <row r="60" spans="1:18" x14ac:dyDescent="0.25">
      <c r="A60" s="21"/>
      <c r="B60" s="21"/>
      <c r="C60" s="21"/>
      <c r="N60" s="36"/>
      <c r="O60" s="36"/>
    </row>
    <row r="61" spans="1:18" x14ac:dyDescent="0.25">
      <c r="A61" s="21"/>
      <c r="B61" s="21"/>
      <c r="C61" s="21"/>
      <c r="N61" s="36"/>
      <c r="O61" s="36"/>
    </row>
    <row r="62" spans="1:18" x14ac:dyDescent="0.25">
      <c r="A62" s="21"/>
      <c r="B62" s="21"/>
      <c r="C62" s="21"/>
      <c r="N62" s="36"/>
      <c r="O62" s="36"/>
    </row>
    <row r="63" spans="1:18" x14ac:dyDescent="0.25">
      <c r="A63" s="21"/>
      <c r="B63" s="21"/>
      <c r="C63" s="21"/>
      <c r="N63" s="36"/>
      <c r="O63" s="36"/>
    </row>
    <row r="64" spans="1:18" x14ac:dyDescent="0.25">
      <c r="A64" s="21"/>
      <c r="B64" s="21"/>
      <c r="C64" s="21"/>
      <c r="N64" s="36"/>
      <c r="O64" s="36"/>
    </row>
    <row r="65" spans="1:15" x14ac:dyDescent="0.25">
      <c r="A65" s="21"/>
      <c r="B65" s="21"/>
      <c r="C65" s="21"/>
      <c r="N65" s="36"/>
      <c r="O65" s="36"/>
    </row>
    <row r="66" spans="1:15" x14ac:dyDescent="0.25">
      <c r="A66" s="21"/>
      <c r="B66" s="21"/>
      <c r="C66" s="21"/>
      <c r="N66" s="36"/>
      <c r="O66" s="36"/>
    </row>
    <row r="67" spans="1:15" x14ac:dyDescent="0.25">
      <c r="A67" s="21"/>
      <c r="B67" s="21"/>
      <c r="C67" s="21"/>
      <c r="N67" s="36"/>
      <c r="O67" s="36"/>
    </row>
    <row r="68" spans="1:15" x14ac:dyDescent="0.25">
      <c r="A68" s="21"/>
      <c r="B68" s="21"/>
      <c r="C68" s="21"/>
      <c r="N68" s="36"/>
      <c r="O68" s="36"/>
    </row>
    <row r="69" spans="1:15" x14ac:dyDescent="0.25">
      <c r="A69" s="21"/>
      <c r="B69" s="21"/>
      <c r="C69" s="21"/>
      <c r="N69" s="36"/>
      <c r="O69" s="36"/>
    </row>
    <row r="70" spans="1:15" x14ac:dyDescent="0.25">
      <c r="N70" s="36"/>
      <c r="O70" s="36"/>
    </row>
    <row r="71" spans="1:15" x14ac:dyDescent="0.25">
      <c r="N71" s="36"/>
      <c r="O71" s="36"/>
    </row>
    <row r="72" spans="1:15" x14ac:dyDescent="0.25">
      <c r="N72" s="36"/>
      <c r="O72" s="36"/>
    </row>
    <row r="73" spans="1:15" x14ac:dyDescent="0.25">
      <c r="N73" s="36"/>
      <c r="O73" s="36"/>
    </row>
    <row r="74" spans="1:15" x14ac:dyDescent="0.25">
      <c r="N74" s="36"/>
      <c r="O74" s="36"/>
    </row>
    <row r="75" spans="1:15" x14ac:dyDescent="0.25">
      <c r="N75" s="36"/>
      <c r="O75" s="36"/>
    </row>
    <row r="76" spans="1:15" x14ac:dyDescent="0.25">
      <c r="N76" s="36"/>
      <c r="O76" s="36"/>
    </row>
    <row r="77" spans="1:15" x14ac:dyDescent="0.25">
      <c r="N77" s="36"/>
      <c r="O77" s="36"/>
    </row>
    <row r="78" spans="1:15" x14ac:dyDescent="0.25">
      <c r="N78" s="36"/>
      <c r="O78" s="36"/>
    </row>
    <row r="79" spans="1:15" x14ac:dyDescent="0.25">
      <c r="N79" s="36"/>
      <c r="O79" s="36"/>
    </row>
    <row r="80" spans="1:15" x14ac:dyDescent="0.25">
      <c r="N80" s="36"/>
      <c r="O80" s="36"/>
    </row>
    <row r="81" spans="14:15" x14ac:dyDescent="0.25">
      <c r="N81" s="36"/>
      <c r="O81" s="36"/>
    </row>
    <row r="82" spans="14:15" x14ac:dyDescent="0.25">
      <c r="N82" s="36"/>
      <c r="O82" s="36"/>
    </row>
    <row r="83" spans="14:15" x14ac:dyDescent="0.25">
      <c r="N83" s="36"/>
      <c r="O83" s="36"/>
    </row>
    <row r="84" spans="14:15" x14ac:dyDescent="0.25">
      <c r="N84" s="36"/>
      <c r="O84" s="36"/>
    </row>
    <row r="85" spans="14:15" x14ac:dyDescent="0.25">
      <c r="N85" s="36"/>
      <c r="O85" s="36"/>
    </row>
    <row r="86" spans="14:15" x14ac:dyDescent="0.25">
      <c r="N86" s="36"/>
      <c r="O86" s="36"/>
    </row>
    <row r="87" spans="14:15" x14ac:dyDescent="0.25">
      <c r="N87" s="36"/>
      <c r="O87" s="36"/>
    </row>
    <row r="88" spans="14:15" x14ac:dyDescent="0.25">
      <c r="N88" s="36"/>
      <c r="O88" s="36"/>
    </row>
    <row r="89" spans="14:15" x14ac:dyDescent="0.25">
      <c r="N89" s="36"/>
      <c r="O89" s="36"/>
    </row>
    <row r="90" spans="14:15" x14ac:dyDescent="0.25">
      <c r="N90" s="36"/>
      <c r="O90" s="36"/>
    </row>
    <row r="91" spans="14:15" x14ac:dyDescent="0.25">
      <c r="N91" s="36"/>
      <c r="O91" s="36"/>
    </row>
    <row r="92" spans="14:15" x14ac:dyDescent="0.25">
      <c r="N92" s="36"/>
      <c r="O92" s="36"/>
    </row>
    <row r="93" spans="14:15" x14ac:dyDescent="0.25">
      <c r="N93" s="36"/>
      <c r="O93" s="36"/>
    </row>
    <row r="94" spans="14:15" x14ac:dyDescent="0.25">
      <c r="N94" s="36"/>
      <c r="O94" s="36"/>
    </row>
    <row r="95" spans="14:15" x14ac:dyDescent="0.25">
      <c r="N95" s="36"/>
      <c r="O95" s="36"/>
    </row>
    <row r="96" spans="14:15" x14ac:dyDescent="0.25">
      <c r="N96" s="36"/>
      <c r="O96" s="36"/>
    </row>
    <row r="97" spans="14:15" x14ac:dyDescent="0.25">
      <c r="N97" s="36"/>
      <c r="O97" s="36"/>
    </row>
    <row r="98" spans="14:15" x14ac:dyDescent="0.25">
      <c r="N98" s="36"/>
      <c r="O98" s="36"/>
    </row>
    <row r="99" spans="14:15" x14ac:dyDescent="0.25">
      <c r="N99" s="36"/>
      <c r="O99" s="36"/>
    </row>
    <row r="100" spans="14:15" x14ac:dyDescent="0.25">
      <c r="N100" s="36"/>
      <c r="O100" s="36"/>
    </row>
    <row r="101" spans="14:15" x14ac:dyDescent="0.25">
      <c r="N101" s="36"/>
      <c r="O101" s="36"/>
    </row>
    <row r="102" spans="14:15" x14ac:dyDescent="0.25">
      <c r="N102" s="36"/>
      <c r="O102" s="36"/>
    </row>
    <row r="103" spans="14:15" x14ac:dyDescent="0.25">
      <c r="N103" s="36"/>
      <c r="O103" s="36"/>
    </row>
    <row r="104" spans="14:15" x14ac:dyDescent="0.25">
      <c r="N104" s="36"/>
      <c r="O104" s="36"/>
    </row>
    <row r="105" spans="14:15" x14ac:dyDescent="0.25">
      <c r="N105" s="36"/>
      <c r="O105" s="36"/>
    </row>
    <row r="106" spans="14:15" x14ac:dyDescent="0.25">
      <c r="N106" s="36"/>
      <c r="O106" s="36"/>
    </row>
    <row r="107" spans="14:15" x14ac:dyDescent="0.25">
      <c r="N107" s="36"/>
      <c r="O107" s="36"/>
    </row>
    <row r="108" spans="14:15" x14ac:dyDescent="0.25">
      <c r="N108" s="36"/>
      <c r="O108" s="36"/>
    </row>
    <row r="109" spans="14:15" x14ac:dyDescent="0.25">
      <c r="N109" s="36"/>
      <c r="O109" s="36"/>
    </row>
    <row r="110" spans="14:15" x14ac:dyDescent="0.25">
      <c r="N110" s="36"/>
      <c r="O110" s="36"/>
    </row>
    <row r="111" spans="14:15" x14ac:dyDescent="0.25">
      <c r="N111" s="36"/>
      <c r="O111" s="36"/>
    </row>
    <row r="112" spans="14:15" x14ac:dyDescent="0.25">
      <c r="N112" s="36"/>
      <c r="O112" s="36"/>
    </row>
    <row r="113" spans="14:15" x14ac:dyDescent="0.25">
      <c r="N113" s="36"/>
      <c r="O113" s="36"/>
    </row>
    <row r="114" spans="14:15" x14ac:dyDescent="0.25">
      <c r="N114" s="36"/>
      <c r="O114" s="36"/>
    </row>
    <row r="115" spans="14:15" x14ac:dyDescent="0.25">
      <c r="N115" s="36"/>
      <c r="O115" s="36"/>
    </row>
    <row r="116" spans="14:15" x14ac:dyDescent="0.25">
      <c r="N116" s="36"/>
      <c r="O116" s="36"/>
    </row>
    <row r="117" spans="14:15" x14ac:dyDescent="0.25">
      <c r="N117" s="36"/>
      <c r="O117" s="36"/>
    </row>
    <row r="118" spans="14:15" x14ac:dyDescent="0.25">
      <c r="N118" s="36"/>
      <c r="O118" s="36"/>
    </row>
    <row r="119" spans="14:15" x14ac:dyDescent="0.25">
      <c r="N119" s="36"/>
      <c r="O119" s="36"/>
    </row>
    <row r="120" spans="14:15" x14ac:dyDescent="0.25">
      <c r="N120" s="36"/>
      <c r="O120" s="36"/>
    </row>
    <row r="121" spans="14:15" x14ac:dyDescent="0.25">
      <c r="N121" s="36"/>
      <c r="O121" s="36"/>
    </row>
    <row r="122" spans="14:15" x14ac:dyDescent="0.25">
      <c r="N122" s="36"/>
      <c r="O122" s="36"/>
    </row>
    <row r="123" spans="14:15" x14ac:dyDescent="0.25">
      <c r="N123" s="36"/>
      <c r="O123" s="36"/>
    </row>
    <row r="124" spans="14:15" x14ac:dyDescent="0.25">
      <c r="N124" s="36"/>
      <c r="O124" s="36"/>
    </row>
    <row r="125" spans="14:15" x14ac:dyDescent="0.25">
      <c r="N125" s="36"/>
      <c r="O125" s="36"/>
    </row>
    <row r="126" spans="14:15" x14ac:dyDescent="0.25">
      <c r="N126" s="36"/>
      <c r="O126" s="36"/>
    </row>
    <row r="127" spans="14:15" x14ac:dyDescent="0.25">
      <c r="N127" s="36"/>
      <c r="O127" s="36"/>
    </row>
    <row r="128" spans="14:15" x14ac:dyDescent="0.25">
      <c r="N128" s="36"/>
      <c r="O128" s="36"/>
    </row>
    <row r="129" spans="14:15" x14ac:dyDescent="0.25">
      <c r="N129" s="36"/>
      <c r="O129" s="36"/>
    </row>
    <row r="130" spans="14:15" x14ac:dyDescent="0.25">
      <c r="N130" s="36"/>
      <c r="O130" s="36"/>
    </row>
    <row r="131" spans="14:15" x14ac:dyDescent="0.25">
      <c r="N131" s="36"/>
      <c r="O131" s="36"/>
    </row>
    <row r="132" spans="14:15" x14ac:dyDescent="0.25">
      <c r="N132" s="36"/>
      <c r="O132" s="36"/>
    </row>
    <row r="133" spans="14:15" x14ac:dyDescent="0.25">
      <c r="N133" s="36"/>
      <c r="O133" s="36"/>
    </row>
    <row r="134" spans="14:15" x14ac:dyDescent="0.25">
      <c r="N134" s="36"/>
      <c r="O134" s="36"/>
    </row>
    <row r="135" spans="14:15" x14ac:dyDescent="0.25">
      <c r="N135" s="36"/>
      <c r="O135" s="36"/>
    </row>
    <row r="136" spans="14:15" x14ac:dyDescent="0.25">
      <c r="N136" s="36"/>
      <c r="O136" s="36"/>
    </row>
    <row r="137" spans="14:15" x14ac:dyDescent="0.25">
      <c r="N137" s="36"/>
      <c r="O137" s="36"/>
    </row>
    <row r="138" spans="14:15" x14ac:dyDescent="0.25">
      <c r="N138" s="36"/>
      <c r="O138" s="36"/>
    </row>
    <row r="139" spans="14:15" x14ac:dyDescent="0.25">
      <c r="N139" s="36"/>
      <c r="O139" s="36"/>
    </row>
    <row r="140" spans="14:15" x14ac:dyDescent="0.25">
      <c r="N140" s="36"/>
      <c r="O140" s="36"/>
    </row>
    <row r="141" spans="14:15" x14ac:dyDescent="0.25">
      <c r="N141" s="36"/>
      <c r="O141" s="36"/>
    </row>
    <row r="142" spans="14:15" x14ac:dyDescent="0.25">
      <c r="N142" s="36"/>
      <c r="O142" s="36"/>
    </row>
    <row r="143" spans="14:15" x14ac:dyDescent="0.25">
      <c r="N143" s="36"/>
      <c r="O143" s="36"/>
    </row>
    <row r="144" spans="14:15" x14ac:dyDescent="0.25">
      <c r="N144" s="36"/>
      <c r="O144" s="36"/>
    </row>
    <row r="145" spans="14:15" x14ac:dyDescent="0.25">
      <c r="N145" s="36"/>
      <c r="O145" s="36"/>
    </row>
    <row r="146" spans="14:15" x14ac:dyDescent="0.25">
      <c r="N146" s="36"/>
      <c r="O146" s="36"/>
    </row>
    <row r="147" spans="14:15" x14ac:dyDescent="0.25">
      <c r="N147" s="36"/>
      <c r="O147" s="36"/>
    </row>
    <row r="148" spans="14:15" x14ac:dyDescent="0.25">
      <c r="N148" s="36"/>
      <c r="O148" s="36"/>
    </row>
    <row r="149" spans="14:15" x14ac:dyDescent="0.25">
      <c r="N149" s="36"/>
      <c r="O149" s="36"/>
    </row>
    <row r="150" spans="14:15" x14ac:dyDescent="0.25">
      <c r="N150" s="36"/>
      <c r="O150" s="36"/>
    </row>
    <row r="151" spans="14:15" x14ac:dyDescent="0.25">
      <c r="N151" s="36"/>
      <c r="O151" s="36"/>
    </row>
    <row r="152" spans="14:15" x14ac:dyDescent="0.25">
      <c r="N152" s="36"/>
      <c r="O152" s="36"/>
    </row>
    <row r="153" spans="14:15" x14ac:dyDescent="0.25">
      <c r="N153" s="36"/>
      <c r="O153" s="36"/>
    </row>
    <row r="154" spans="14:15" x14ac:dyDescent="0.25">
      <c r="N154" s="36"/>
      <c r="O154" s="36"/>
    </row>
    <row r="155" spans="14:15" x14ac:dyDescent="0.25">
      <c r="N155" s="36"/>
      <c r="O155" s="36"/>
    </row>
    <row r="156" spans="14:15" x14ac:dyDescent="0.25">
      <c r="N156" s="36"/>
      <c r="O156" s="36"/>
    </row>
    <row r="157" spans="14:15" x14ac:dyDescent="0.25">
      <c r="N157" s="36"/>
      <c r="O157" s="36"/>
    </row>
    <row r="158" spans="14:15" x14ac:dyDescent="0.25">
      <c r="N158" s="36"/>
      <c r="O158" s="36"/>
    </row>
    <row r="159" spans="14:15" x14ac:dyDescent="0.25">
      <c r="N159" s="36"/>
      <c r="O159" s="36"/>
    </row>
    <row r="160" spans="14:15" x14ac:dyDescent="0.25">
      <c r="N160" s="36"/>
      <c r="O160" s="36"/>
    </row>
    <row r="161" spans="14:15" x14ac:dyDescent="0.25">
      <c r="N161" s="36"/>
      <c r="O161" s="36"/>
    </row>
    <row r="162" spans="14:15" x14ac:dyDescent="0.25">
      <c r="N162" s="36"/>
      <c r="O162" s="36"/>
    </row>
    <row r="163" spans="14:15" x14ac:dyDescent="0.25">
      <c r="N163" s="36"/>
      <c r="O163" s="36"/>
    </row>
    <row r="164" spans="14:15" x14ac:dyDescent="0.25">
      <c r="N164" s="36"/>
      <c r="O164" s="36"/>
    </row>
    <row r="165" spans="14:15" x14ac:dyDescent="0.25">
      <c r="N165" s="36"/>
      <c r="O165" s="36"/>
    </row>
    <row r="166" spans="14:15" x14ac:dyDescent="0.25">
      <c r="N166" s="36"/>
      <c r="O166" s="36"/>
    </row>
    <row r="167" spans="14:15" x14ac:dyDescent="0.25">
      <c r="N167" s="36"/>
      <c r="O167" s="36"/>
    </row>
    <row r="168" spans="14:15" x14ac:dyDescent="0.25">
      <c r="N168" s="36"/>
      <c r="O168" s="36"/>
    </row>
    <row r="169" spans="14:15" x14ac:dyDescent="0.25">
      <c r="N169" s="36"/>
      <c r="O169" s="36"/>
    </row>
    <row r="170" spans="14:15" x14ac:dyDescent="0.25">
      <c r="N170" s="36"/>
      <c r="O170" s="36"/>
    </row>
    <row r="171" spans="14:15" x14ac:dyDescent="0.25">
      <c r="N171" s="36"/>
      <c r="O171" s="36"/>
    </row>
    <row r="172" spans="14:15" x14ac:dyDescent="0.25">
      <c r="N172" s="36"/>
      <c r="O172" s="36"/>
    </row>
    <row r="173" spans="14:15" x14ac:dyDescent="0.25">
      <c r="N173" s="36"/>
      <c r="O173" s="36"/>
    </row>
    <row r="174" spans="14:15" x14ac:dyDescent="0.25">
      <c r="N174" s="36"/>
      <c r="O174" s="36"/>
    </row>
    <row r="175" spans="14:15" x14ac:dyDescent="0.25">
      <c r="N175" s="36"/>
      <c r="O175" s="36"/>
    </row>
    <row r="176" spans="14:15" x14ac:dyDescent="0.25">
      <c r="N176" s="36"/>
      <c r="O176" s="36"/>
    </row>
    <row r="177" spans="14:15" x14ac:dyDescent="0.25">
      <c r="N177" s="36"/>
      <c r="O177" s="36"/>
    </row>
    <row r="178" spans="14:15" x14ac:dyDescent="0.25">
      <c r="N178" s="36"/>
      <c r="O178" s="36"/>
    </row>
    <row r="179" spans="14:15" x14ac:dyDescent="0.25">
      <c r="N179" s="36"/>
      <c r="O179" s="36"/>
    </row>
    <row r="180" spans="14:15" x14ac:dyDescent="0.25">
      <c r="N180" s="36"/>
      <c r="O180" s="36"/>
    </row>
    <row r="181" spans="14:15" x14ac:dyDescent="0.25">
      <c r="N181" s="36"/>
      <c r="O181" s="36"/>
    </row>
    <row r="182" spans="14:15" x14ac:dyDescent="0.25">
      <c r="N182" s="36"/>
      <c r="O182" s="36"/>
    </row>
    <row r="183" spans="14:15" x14ac:dyDescent="0.25">
      <c r="N183" s="36"/>
      <c r="O183" s="36"/>
    </row>
    <row r="184" spans="14:15" x14ac:dyDescent="0.25">
      <c r="N184" s="36"/>
      <c r="O184" s="36"/>
    </row>
    <row r="185" spans="14:15" x14ac:dyDescent="0.25">
      <c r="N185" s="36"/>
      <c r="O185" s="36"/>
    </row>
    <row r="186" spans="14:15" x14ac:dyDescent="0.25">
      <c r="N186" s="36"/>
      <c r="O186" s="36"/>
    </row>
    <row r="187" spans="14:15" x14ac:dyDescent="0.25">
      <c r="N187" s="36"/>
      <c r="O187" s="36"/>
    </row>
    <row r="188" spans="14:15" x14ac:dyDescent="0.25">
      <c r="N188" s="36"/>
      <c r="O188" s="36"/>
    </row>
    <row r="189" spans="14:15" x14ac:dyDescent="0.25">
      <c r="N189" s="36"/>
      <c r="O189" s="36"/>
    </row>
    <row r="190" spans="14:15" x14ac:dyDescent="0.25">
      <c r="N190" s="36"/>
      <c r="O190" s="36"/>
    </row>
    <row r="191" spans="14:15" x14ac:dyDescent="0.25">
      <c r="N191" s="36"/>
      <c r="O191" s="36"/>
    </row>
    <row r="192" spans="14:15" x14ac:dyDescent="0.25">
      <c r="N192" s="36"/>
      <c r="O192" s="36"/>
    </row>
    <row r="193" spans="14:15" x14ac:dyDescent="0.25">
      <c r="N193" s="36"/>
      <c r="O193" s="36"/>
    </row>
    <row r="194" spans="14:15" x14ac:dyDescent="0.25">
      <c r="N194" s="36"/>
      <c r="O194" s="36"/>
    </row>
    <row r="195" spans="14:15" x14ac:dyDescent="0.25">
      <c r="N195" s="36"/>
      <c r="O195" s="36"/>
    </row>
    <row r="196" spans="14:15" x14ac:dyDescent="0.25">
      <c r="N196" s="36"/>
      <c r="O196" s="36"/>
    </row>
    <row r="197" spans="14:15" x14ac:dyDescent="0.25">
      <c r="N197" s="36"/>
      <c r="O197" s="36"/>
    </row>
    <row r="198" spans="14:15" x14ac:dyDescent="0.25">
      <c r="N198" s="36"/>
      <c r="O198" s="36"/>
    </row>
    <row r="199" spans="14:15" x14ac:dyDescent="0.25">
      <c r="N199" s="36"/>
      <c r="O199" s="36"/>
    </row>
    <row r="200" spans="14:15" x14ac:dyDescent="0.25">
      <c r="N200" s="36"/>
      <c r="O200" s="36"/>
    </row>
    <row r="201" spans="14:15" x14ac:dyDescent="0.25">
      <c r="N201" s="36"/>
      <c r="O201" s="36"/>
    </row>
    <row r="202" spans="14:15" x14ac:dyDescent="0.25">
      <c r="N202" s="36"/>
      <c r="O202" s="36"/>
    </row>
    <row r="203" spans="14:15" x14ac:dyDescent="0.25">
      <c r="N203" s="36"/>
      <c r="O203" s="36"/>
    </row>
    <row r="204" spans="14:15" x14ac:dyDescent="0.25">
      <c r="N204" s="36"/>
      <c r="O204" s="36"/>
    </row>
    <row r="205" spans="14:15" x14ac:dyDescent="0.25">
      <c r="N205" s="36"/>
      <c r="O205" s="36"/>
    </row>
    <row r="206" spans="14:15" x14ac:dyDescent="0.25">
      <c r="N206" s="36"/>
      <c r="O206" s="36"/>
    </row>
    <row r="207" spans="14:15" x14ac:dyDescent="0.25">
      <c r="N207" s="36"/>
      <c r="O207" s="36"/>
    </row>
    <row r="208" spans="14:15" x14ac:dyDescent="0.25">
      <c r="N208" s="36"/>
      <c r="O208" s="36"/>
    </row>
    <row r="209" spans="14:15" x14ac:dyDescent="0.25">
      <c r="N209" s="36"/>
      <c r="O209" s="36"/>
    </row>
    <row r="210" spans="14:15" x14ac:dyDescent="0.25">
      <c r="N210" s="36"/>
      <c r="O210" s="36"/>
    </row>
    <row r="211" spans="14:15" x14ac:dyDescent="0.25">
      <c r="N211" s="36"/>
      <c r="O211" s="36"/>
    </row>
    <row r="212" spans="14:15" x14ac:dyDescent="0.25">
      <c r="N212" s="36"/>
      <c r="O212" s="36"/>
    </row>
    <row r="213" spans="14:15" x14ac:dyDescent="0.25">
      <c r="N213" s="36"/>
      <c r="O213" s="36"/>
    </row>
    <row r="214" spans="14:15" x14ac:dyDescent="0.25">
      <c r="N214" s="36"/>
      <c r="O214" s="36"/>
    </row>
    <row r="215" spans="14:15" x14ac:dyDescent="0.25">
      <c r="N215" s="36"/>
      <c r="O215" s="36"/>
    </row>
    <row r="216" spans="14:15" x14ac:dyDescent="0.25">
      <c r="N216" s="36"/>
      <c r="O216" s="36"/>
    </row>
    <row r="217" spans="14:15" x14ac:dyDescent="0.25">
      <c r="N217" s="36"/>
      <c r="O217" s="36"/>
    </row>
    <row r="218" spans="14:15" x14ac:dyDescent="0.25">
      <c r="N218" s="36"/>
      <c r="O218" s="36"/>
    </row>
    <row r="219" spans="14:15" x14ac:dyDescent="0.25">
      <c r="N219" s="36"/>
      <c r="O219" s="36"/>
    </row>
    <row r="220" spans="14:15" x14ac:dyDescent="0.25">
      <c r="N220" s="36"/>
      <c r="O220" s="36"/>
    </row>
    <row r="221" spans="14:15" x14ac:dyDescent="0.25">
      <c r="N221" s="36"/>
      <c r="O221" s="36"/>
    </row>
    <row r="222" spans="14:15" x14ac:dyDescent="0.25">
      <c r="N222" s="36"/>
      <c r="O222" s="36"/>
    </row>
    <row r="223" spans="14:15" x14ac:dyDescent="0.25">
      <c r="N223" s="36"/>
      <c r="O223" s="36"/>
    </row>
    <row r="224" spans="14:15" x14ac:dyDescent="0.25">
      <c r="N224" s="36"/>
      <c r="O224" s="36"/>
    </row>
    <row r="225" spans="14:15" x14ac:dyDescent="0.25">
      <c r="N225" s="36"/>
      <c r="O225" s="36"/>
    </row>
    <row r="226" spans="14:15" x14ac:dyDescent="0.25">
      <c r="N226" s="36"/>
      <c r="O226" s="36"/>
    </row>
    <row r="227" spans="14:15" x14ac:dyDescent="0.25">
      <c r="N227" s="36"/>
      <c r="O227" s="36"/>
    </row>
    <row r="228" spans="14:15" x14ac:dyDescent="0.25">
      <c r="N228" s="36"/>
      <c r="O228" s="36"/>
    </row>
    <row r="229" spans="14:15" x14ac:dyDescent="0.25">
      <c r="N229" s="36"/>
      <c r="O229" s="36"/>
    </row>
    <row r="230" spans="14:15" x14ac:dyDescent="0.25">
      <c r="N230" s="36"/>
      <c r="O230" s="36"/>
    </row>
    <row r="231" spans="14:15" x14ac:dyDescent="0.25">
      <c r="N231" s="36"/>
      <c r="O231" s="36"/>
    </row>
    <row r="232" spans="14:15" x14ac:dyDescent="0.25">
      <c r="N232" s="36"/>
      <c r="O232" s="36"/>
    </row>
    <row r="233" spans="14:15" x14ac:dyDescent="0.25">
      <c r="N233" s="36"/>
      <c r="O233" s="36"/>
    </row>
    <row r="234" spans="14:15" x14ac:dyDescent="0.25">
      <c r="N234" s="36"/>
      <c r="O234" s="36"/>
    </row>
    <row r="235" spans="14:15" x14ac:dyDescent="0.25">
      <c r="N235" s="36"/>
      <c r="O235" s="36"/>
    </row>
    <row r="236" spans="14:15" x14ac:dyDescent="0.25">
      <c r="N236" s="36"/>
      <c r="O236" s="36"/>
    </row>
    <row r="237" spans="14:15" x14ac:dyDescent="0.25">
      <c r="N237" s="36"/>
      <c r="O237" s="36"/>
    </row>
    <row r="238" spans="14:15" x14ac:dyDescent="0.25">
      <c r="N238" s="36"/>
      <c r="O238" s="36"/>
    </row>
    <row r="239" spans="14:15" x14ac:dyDescent="0.25">
      <c r="N239" s="36"/>
      <c r="O239" s="36"/>
    </row>
    <row r="240" spans="14:15" x14ac:dyDescent="0.25">
      <c r="N240" s="36"/>
      <c r="O240" s="36"/>
    </row>
    <row r="241" spans="14:15" x14ac:dyDescent="0.25">
      <c r="N241" s="36"/>
      <c r="O241" s="36"/>
    </row>
    <row r="242" spans="14:15" x14ac:dyDescent="0.25">
      <c r="N242" s="36"/>
      <c r="O242" s="36"/>
    </row>
    <row r="243" spans="14:15" x14ac:dyDescent="0.25">
      <c r="N243" s="36"/>
      <c r="O243" s="36"/>
    </row>
    <row r="244" spans="14:15" x14ac:dyDescent="0.25">
      <c r="N244" s="36"/>
      <c r="O244" s="36"/>
    </row>
    <row r="245" spans="14:15" x14ac:dyDescent="0.25">
      <c r="N245" s="36"/>
      <c r="O245" s="36"/>
    </row>
    <row r="246" spans="14:15" x14ac:dyDescent="0.25">
      <c r="N246" s="36"/>
      <c r="O246" s="36"/>
    </row>
    <row r="247" spans="14:15" x14ac:dyDescent="0.25">
      <c r="N247" s="36"/>
      <c r="O247" s="36"/>
    </row>
    <row r="248" spans="14:15" x14ac:dyDescent="0.25">
      <c r="N248" s="36"/>
      <c r="O248" s="36"/>
    </row>
    <row r="249" spans="14:15" x14ac:dyDescent="0.25">
      <c r="N249" s="36"/>
      <c r="O249" s="36"/>
    </row>
    <row r="250" spans="14:15" x14ac:dyDescent="0.25">
      <c r="N250" s="36"/>
      <c r="O250" s="36"/>
    </row>
    <row r="251" spans="14:15" x14ac:dyDescent="0.25">
      <c r="N251" s="36"/>
      <c r="O251" s="36"/>
    </row>
    <row r="252" spans="14:15" x14ac:dyDescent="0.25">
      <c r="N252" s="36"/>
      <c r="O252" s="36"/>
    </row>
    <row r="253" spans="14:15" x14ac:dyDescent="0.25">
      <c r="N253" s="36"/>
      <c r="O253" s="36"/>
    </row>
    <row r="254" spans="14:15" x14ac:dyDescent="0.25">
      <c r="N254" s="36"/>
      <c r="O254" s="36"/>
    </row>
    <row r="255" spans="14:15" x14ac:dyDescent="0.25">
      <c r="N255" s="36"/>
      <c r="O255" s="36"/>
    </row>
    <row r="256" spans="14:15" x14ac:dyDescent="0.25">
      <c r="N256" s="36"/>
      <c r="O256" s="36"/>
    </row>
    <row r="257" spans="14:15" x14ac:dyDescent="0.25">
      <c r="N257" s="36"/>
      <c r="O257" s="36"/>
    </row>
    <row r="258" spans="14:15" x14ac:dyDescent="0.25">
      <c r="N258" s="36"/>
      <c r="O258" s="36"/>
    </row>
    <row r="259" spans="14:15" x14ac:dyDescent="0.25">
      <c r="N259" s="36"/>
      <c r="O259" s="36"/>
    </row>
    <row r="260" spans="14:15" x14ac:dyDescent="0.25">
      <c r="N260" s="36"/>
      <c r="O260" s="36"/>
    </row>
    <row r="261" spans="14:15" x14ac:dyDescent="0.25">
      <c r="N261" s="36"/>
      <c r="O261" s="36"/>
    </row>
    <row r="262" spans="14:15" x14ac:dyDescent="0.25">
      <c r="N262" s="36"/>
      <c r="O262" s="36"/>
    </row>
    <row r="263" spans="14:15" x14ac:dyDescent="0.25">
      <c r="N263" s="36"/>
      <c r="O263" s="36"/>
    </row>
    <row r="264" spans="14:15" x14ac:dyDescent="0.25">
      <c r="N264" s="36"/>
      <c r="O264" s="36"/>
    </row>
    <row r="265" spans="14:15" x14ac:dyDescent="0.25">
      <c r="N265" s="36"/>
      <c r="O265" s="36"/>
    </row>
    <row r="266" spans="14:15" x14ac:dyDescent="0.25">
      <c r="N266" s="36"/>
      <c r="O266" s="36"/>
    </row>
    <row r="267" spans="14:15" x14ac:dyDescent="0.25">
      <c r="N267" s="36"/>
      <c r="O267" s="36"/>
    </row>
    <row r="268" spans="14:15" x14ac:dyDescent="0.25">
      <c r="N268" s="36"/>
      <c r="O268" s="36"/>
    </row>
    <row r="269" spans="14:15" x14ac:dyDescent="0.25">
      <c r="N269" s="36"/>
      <c r="O269" s="36"/>
    </row>
    <row r="270" spans="14:15" x14ac:dyDescent="0.25">
      <c r="N270" s="36"/>
      <c r="O270" s="36"/>
    </row>
    <row r="271" spans="14:15" x14ac:dyDescent="0.25">
      <c r="N271" s="36"/>
      <c r="O271" s="36"/>
    </row>
    <row r="272" spans="14:15" x14ac:dyDescent="0.25">
      <c r="N272" s="36"/>
      <c r="O272" s="36"/>
    </row>
    <row r="273" spans="14:15" x14ac:dyDescent="0.25">
      <c r="N273" s="36"/>
      <c r="O273" s="36"/>
    </row>
    <row r="274" spans="14:15" x14ac:dyDescent="0.25">
      <c r="N274" s="36"/>
      <c r="O274" s="36"/>
    </row>
    <row r="275" spans="14:15" x14ac:dyDescent="0.25">
      <c r="N275" s="36"/>
      <c r="O275" s="36"/>
    </row>
    <row r="276" spans="14:15" x14ac:dyDescent="0.25">
      <c r="N276" s="36"/>
      <c r="O276" s="36"/>
    </row>
    <row r="277" spans="14:15" x14ac:dyDescent="0.25">
      <c r="N277" s="36"/>
      <c r="O277" s="36"/>
    </row>
    <row r="278" spans="14:15" x14ac:dyDescent="0.25">
      <c r="N278" s="36"/>
      <c r="O278" s="36"/>
    </row>
    <row r="279" spans="14:15" x14ac:dyDescent="0.25">
      <c r="N279" s="36"/>
      <c r="O279" s="36"/>
    </row>
    <row r="280" spans="14:15" x14ac:dyDescent="0.25">
      <c r="N280" s="36"/>
      <c r="O280" s="36"/>
    </row>
    <row r="281" spans="14:15" x14ac:dyDescent="0.25">
      <c r="N281" s="36"/>
      <c r="O281" s="36"/>
    </row>
    <row r="282" spans="14:15" x14ac:dyDescent="0.25">
      <c r="N282" s="36"/>
      <c r="O282" s="36"/>
    </row>
    <row r="283" spans="14:15" x14ac:dyDescent="0.25">
      <c r="N283" s="36"/>
      <c r="O283" s="36"/>
    </row>
    <row r="284" spans="14:15" x14ac:dyDescent="0.25">
      <c r="N284" s="36"/>
      <c r="O284" s="36"/>
    </row>
    <row r="285" spans="14:15" x14ac:dyDescent="0.25">
      <c r="N285" s="36"/>
      <c r="O285" s="36"/>
    </row>
    <row r="286" spans="14:15" x14ac:dyDescent="0.25">
      <c r="N286" s="36"/>
      <c r="O286" s="36"/>
    </row>
    <row r="287" spans="14:15" x14ac:dyDescent="0.25">
      <c r="N287" s="36"/>
      <c r="O287" s="36"/>
    </row>
    <row r="288" spans="14:15" x14ac:dyDescent="0.25">
      <c r="N288" s="36"/>
      <c r="O288" s="36"/>
    </row>
    <row r="289" spans="14:15" x14ac:dyDescent="0.25">
      <c r="N289" s="36"/>
      <c r="O289" s="36"/>
    </row>
    <row r="290" spans="14:15" x14ac:dyDescent="0.25">
      <c r="N290" s="36"/>
      <c r="O290" s="36"/>
    </row>
    <row r="291" spans="14:15" x14ac:dyDescent="0.25">
      <c r="N291" s="36"/>
      <c r="O291" s="36"/>
    </row>
    <row r="292" spans="14:15" x14ac:dyDescent="0.25">
      <c r="N292" s="36"/>
      <c r="O292" s="36"/>
    </row>
    <row r="293" spans="14:15" x14ac:dyDescent="0.25">
      <c r="N293" s="36"/>
      <c r="O293" s="36"/>
    </row>
    <row r="294" spans="14:15" x14ac:dyDescent="0.25">
      <c r="N294" s="36"/>
      <c r="O294" s="36"/>
    </row>
    <row r="295" spans="14:15" x14ac:dyDescent="0.25">
      <c r="N295" s="36"/>
      <c r="O295" s="36"/>
    </row>
    <row r="296" spans="14:15" x14ac:dyDescent="0.25">
      <c r="N296" s="36"/>
      <c r="O296" s="36"/>
    </row>
    <row r="297" spans="14:15" x14ac:dyDescent="0.25">
      <c r="N297" s="36"/>
      <c r="O297" s="36"/>
    </row>
    <row r="298" spans="14:15" x14ac:dyDescent="0.25">
      <c r="N298" s="36"/>
      <c r="O298" s="36"/>
    </row>
    <row r="299" spans="14:15" x14ac:dyDescent="0.25">
      <c r="N299" s="36"/>
      <c r="O299" s="36"/>
    </row>
    <row r="300" spans="14:15" x14ac:dyDescent="0.25">
      <c r="N300" s="36"/>
      <c r="O300" s="36"/>
    </row>
    <row r="301" spans="14:15" x14ac:dyDescent="0.25">
      <c r="N301" s="36"/>
      <c r="O301" s="36"/>
    </row>
    <row r="302" spans="14:15" x14ac:dyDescent="0.25">
      <c r="N302" s="36"/>
      <c r="O302" s="36"/>
    </row>
    <row r="303" spans="14:15" x14ac:dyDescent="0.25">
      <c r="N303" s="36"/>
      <c r="O303" s="36"/>
    </row>
    <row r="304" spans="14:15" x14ac:dyDescent="0.25">
      <c r="N304" s="36"/>
      <c r="O304" s="36"/>
    </row>
    <row r="305" spans="14:15" x14ac:dyDescent="0.25">
      <c r="N305" s="36"/>
      <c r="O305" s="36"/>
    </row>
    <row r="306" spans="14:15" x14ac:dyDescent="0.25">
      <c r="N306" s="36"/>
      <c r="O306" s="36"/>
    </row>
    <row r="307" spans="14:15" x14ac:dyDescent="0.25">
      <c r="N307" s="36"/>
      <c r="O307" s="36"/>
    </row>
    <row r="308" spans="14:15" x14ac:dyDescent="0.25">
      <c r="N308" s="36"/>
      <c r="O308" s="36"/>
    </row>
    <row r="309" spans="14:15" x14ac:dyDescent="0.25">
      <c r="N309" s="36"/>
      <c r="O309" s="36"/>
    </row>
    <row r="310" spans="14:15" x14ac:dyDescent="0.25">
      <c r="N310" s="36"/>
      <c r="O310" s="36"/>
    </row>
    <row r="311" spans="14:15" x14ac:dyDescent="0.25">
      <c r="N311" s="36"/>
      <c r="O311" s="36"/>
    </row>
    <row r="312" spans="14:15" x14ac:dyDescent="0.25">
      <c r="N312" s="36"/>
      <c r="O312" s="36"/>
    </row>
    <row r="313" spans="14:15" x14ac:dyDescent="0.25">
      <c r="N313" s="36"/>
      <c r="O313" s="36"/>
    </row>
    <row r="314" spans="14:15" x14ac:dyDescent="0.25">
      <c r="N314" s="36"/>
      <c r="O314" s="36"/>
    </row>
    <row r="315" spans="14:15" x14ac:dyDescent="0.25">
      <c r="N315" s="36"/>
      <c r="O315" s="36"/>
    </row>
    <row r="316" spans="14:15" x14ac:dyDescent="0.25">
      <c r="N316" s="36"/>
      <c r="O316" s="36"/>
    </row>
    <row r="317" spans="14:15" x14ac:dyDescent="0.25">
      <c r="N317" s="36"/>
      <c r="O317" s="36"/>
    </row>
    <row r="318" spans="14:15" x14ac:dyDescent="0.25">
      <c r="N318" s="36"/>
      <c r="O318" s="36"/>
    </row>
    <row r="319" spans="14:15" x14ac:dyDescent="0.25">
      <c r="N319" s="36"/>
      <c r="O319" s="36"/>
    </row>
    <row r="320" spans="14:15" x14ac:dyDescent="0.25">
      <c r="N320" s="36"/>
      <c r="O320" s="36"/>
    </row>
    <row r="321" spans="14:15" x14ac:dyDescent="0.25">
      <c r="N321" s="36"/>
      <c r="O321" s="36"/>
    </row>
    <row r="322" spans="14:15" x14ac:dyDescent="0.25">
      <c r="N322" s="36"/>
      <c r="O322" s="36"/>
    </row>
    <row r="323" spans="14:15" x14ac:dyDescent="0.25">
      <c r="N323" s="36"/>
      <c r="O323" s="36"/>
    </row>
    <row r="324" spans="14:15" x14ac:dyDescent="0.25">
      <c r="N324" s="36"/>
      <c r="O324" s="36"/>
    </row>
    <row r="325" spans="14:15" x14ac:dyDescent="0.25">
      <c r="N325" s="36"/>
      <c r="O325" s="36"/>
    </row>
    <row r="326" spans="14:15" x14ac:dyDescent="0.25">
      <c r="N326" s="39"/>
      <c r="O326" s="36"/>
    </row>
    <row r="327" spans="14:15" x14ac:dyDescent="0.25">
      <c r="N327" s="33"/>
      <c r="O327" s="36"/>
    </row>
    <row r="328" spans="14:15" x14ac:dyDescent="0.25">
      <c r="N328" s="33"/>
      <c r="O328" s="36"/>
    </row>
    <row r="329" spans="14:15" x14ac:dyDescent="0.25">
      <c r="N329" s="33"/>
      <c r="O329" s="36"/>
    </row>
    <row r="330" spans="14:15" x14ac:dyDescent="0.25">
      <c r="N330" s="33"/>
      <c r="O330" s="36"/>
    </row>
    <row r="331" spans="14:15" x14ac:dyDescent="0.25">
      <c r="N331" s="33"/>
      <c r="O331" s="36"/>
    </row>
    <row r="332" spans="14:15" x14ac:dyDescent="0.25">
      <c r="N332" s="33"/>
      <c r="O332" s="36"/>
    </row>
    <row r="333" spans="14:15" x14ac:dyDescent="0.25">
      <c r="N333" s="33"/>
      <c r="O333" s="36"/>
    </row>
    <row r="334" spans="14:15" x14ac:dyDescent="0.25">
      <c r="N334" s="33"/>
      <c r="O334" s="36"/>
    </row>
    <row r="335" spans="14:15" x14ac:dyDescent="0.25">
      <c r="N335" s="33"/>
      <c r="O335" s="36"/>
    </row>
    <row r="336" spans="14:15" x14ac:dyDescent="0.25">
      <c r="N336" s="33"/>
      <c r="O336" s="36"/>
    </row>
    <row r="337" spans="14:15" x14ac:dyDescent="0.25">
      <c r="N337" s="33"/>
      <c r="O337" s="36"/>
    </row>
    <row r="338" spans="14:15" x14ac:dyDescent="0.25">
      <c r="N338" s="33"/>
      <c r="O338" s="36"/>
    </row>
    <row r="339" spans="14:15" x14ac:dyDescent="0.25">
      <c r="N339" s="33"/>
      <c r="O339" s="36"/>
    </row>
    <row r="340" spans="14:15" x14ac:dyDescent="0.25">
      <c r="N340" s="33"/>
      <c r="O340" s="36"/>
    </row>
    <row r="341" spans="14:15" x14ac:dyDescent="0.25">
      <c r="N341" s="33"/>
      <c r="O341" s="36"/>
    </row>
    <row r="342" spans="14:15" x14ac:dyDescent="0.25">
      <c r="N342" s="33"/>
      <c r="O342" s="36"/>
    </row>
    <row r="343" spans="14:15" x14ac:dyDescent="0.25">
      <c r="N343" s="33"/>
      <c r="O343" s="36"/>
    </row>
    <row r="344" spans="14:15" x14ac:dyDescent="0.25">
      <c r="N344" s="33"/>
      <c r="O344" s="36"/>
    </row>
    <row r="345" spans="14:15" x14ac:dyDescent="0.25">
      <c r="N345" s="33"/>
      <c r="O345" s="36"/>
    </row>
    <row r="346" spans="14:15" x14ac:dyDescent="0.25">
      <c r="N346" s="33"/>
      <c r="O346" s="36"/>
    </row>
    <row r="347" spans="14:15" x14ac:dyDescent="0.25">
      <c r="N347" s="33"/>
      <c r="O347" s="36"/>
    </row>
    <row r="348" spans="14:15" x14ac:dyDescent="0.25">
      <c r="N348" s="33"/>
      <c r="O348" s="36"/>
    </row>
    <row r="349" spans="14:15" x14ac:dyDescent="0.25">
      <c r="N349" s="33"/>
      <c r="O349" s="36"/>
    </row>
    <row r="350" spans="14:15" x14ac:dyDescent="0.25">
      <c r="N350" s="33"/>
      <c r="O350" s="36"/>
    </row>
    <row r="351" spans="14:15" x14ac:dyDescent="0.25">
      <c r="N351" s="33"/>
      <c r="O351" s="36"/>
    </row>
    <row r="352" spans="14:15" x14ac:dyDescent="0.25">
      <c r="N352" s="33"/>
      <c r="O352" s="36"/>
    </row>
    <row r="353" spans="14:15" x14ac:dyDescent="0.25">
      <c r="N353" s="33"/>
      <c r="O353" s="36"/>
    </row>
    <row r="354" spans="14:15" x14ac:dyDescent="0.25">
      <c r="N354" s="33"/>
      <c r="O354" s="36"/>
    </row>
    <row r="355" spans="14:15" x14ac:dyDescent="0.25">
      <c r="N355" s="33"/>
      <c r="O355" s="36"/>
    </row>
    <row r="356" spans="14:15" x14ac:dyDescent="0.25">
      <c r="N356" s="33"/>
      <c r="O356" s="36"/>
    </row>
    <row r="357" spans="14:15" x14ac:dyDescent="0.25">
      <c r="N357" s="33"/>
      <c r="O357" s="36"/>
    </row>
    <row r="358" spans="14:15" x14ac:dyDescent="0.25">
      <c r="N358" s="33"/>
      <c r="O358" s="36"/>
    </row>
    <row r="359" spans="14:15" x14ac:dyDescent="0.25">
      <c r="N359" s="33"/>
      <c r="O359" s="36"/>
    </row>
    <row r="360" spans="14:15" x14ac:dyDescent="0.25">
      <c r="N360" s="33"/>
      <c r="O360" s="36"/>
    </row>
    <row r="361" spans="14:15" x14ac:dyDescent="0.25">
      <c r="N361" s="33"/>
      <c r="O361" s="36"/>
    </row>
    <row r="362" spans="14:15" x14ac:dyDescent="0.25">
      <c r="N362" s="33"/>
      <c r="O362" s="36"/>
    </row>
    <row r="363" spans="14:15" x14ac:dyDescent="0.25">
      <c r="N363" s="33"/>
      <c r="O363" s="36"/>
    </row>
    <row r="364" spans="14:15" x14ac:dyDescent="0.25">
      <c r="N364" s="33"/>
      <c r="O364" s="36"/>
    </row>
    <row r="365" spans="14:15" x14ac:dyDescent="0.25">
      <c r="N365" s="33"/>
      <c r="O365" s="36"/>
    </row>
    <row r="366" spans="14:15" x14ac:dyDescent="0.25">
      <c r="N366" s="33"/>
      <c r="O366" s="36"/>
    </row>
    <row r="367" spans="14:15" x14ac:dyDescent="0.25">
      <c r="N367" s="33"/>
      <c r="O367" s="36"/>
    </row>
    <row r="368" spans="14:15" x14ac:dyDescent="0.25">
      <c r="N368" s="33"/>
      <c r="O368" s="36"/>
    </row>
    <row r="369" spans="14:15" x14ac:dyDescent="0.25">
      <c r="N369" s="33"/>
      <c r="O369" s="36"/>
    </row>
    <row r="370" spans="14:15" x14ac:dyDescent="0.25">
      <c r="N370" s="33"/>
      <c r="O370" s="36"/>
    </row>
    <row r="371" spans="14:15" x14ac:dyDescent="0.25">
      <c r="N371" s="33"/>
      <c r="O371" s="36"/>
    </row>
    <row r="372" spans="14:15" x14ac:dyDescent="0.25">
      <c r="N372" s="33"/>
      <c r="O372" s="36"/>
    </row>
    <row r="373" spans="14:15" x14ac:dyDescent="0.25">
      <c r="N373" s="33"/>
      <c r="O373" s="36"/>
    </row>
    <row r="374" spans="14:15" x14ac:dyDescent="0.25">
      <c r="N374" s="33"/>
      <c r="O374" s="36"/>
    </row>
    <row r="375" spans="14:15" x14ac:dyDescent="0.25">
      <c r="N375" s="33"/>
      <c r="O375" s="36"/>
    </row>
    <row r="376" spans="14:15" x14ac:dyDescent="0.25">
      <c r="N376" s="33"/>
      <c r="O376" s="36"/>
    </row>
    <row r="377" spans="14:15" x14ac:dyDescent="0.25">
      <c r="N377" s="33"/>
      <c r="O377" s="36"/>
    </row>
    <row r="378" spans="14:15" x14ac:dyDescent="0.25">
      <c r="N378" s="33"/>
      <c r="O378" s="36"/>
    </row>
    <row r="379" spans="14:15" x14ac:dyDescent="0.25">
      <c r="N379" s="33"/>
      <c r="O379" s="36"/>
    </row>
    <row r="380" spans="14:15" x14ac:dyDescent="0.25">
      <c r="N380" s="33"/>
      <c r="O380" s="36"/>
    </row>
    <row r="381" spans="14:15" x14ac:dyDescent="0.25">
      <c r="N381" s="33"/>
      <c r="O381" s="36"/>
    </row>
    <row r="382" spans="14:15" x14ac:dyDescent="0.25">
      <c r="N382" s="33"/>
      <c r="O382" s="36"/>
    </row>
    <row r="383" spans="14:15" x14ac:dyDescent="0.25">
      <c r="N383" s="33"/>
      <c r="O383" s="36"/>
    </row>
    <row r="384" spans="14:15" x14ac:dyDescent="0.25">
      <c r="N384" s="33"/>
      <c r="O384" s="36"/>
    </row>
    <row r="385" spans="14:15" x14ac:dyDescent="0.25">
      <c r="N385" s="33"/>
      <c r="O385" s="36"/>
    </row>
    <row r="386" spans="14:15" x14ac:dyDescent="0.25">
      <c r="N386" s="33"/>
      <c r="O386" s="36"/>
    </row>
    <row r="387" spans="14:15" x14ac:dyDescent="0.25">
      <c r="N387" s="33"/>
      <c r="O387" s="36"/>
    </row>
    <row r="388" spans="14:15" x14ac:dyDescent="0.25">
      <c r="N388" s="33"/>
      <c r="O388" s="36"/>
    </row>
    <row r="389" spans="14:15" x14ac:dyDescent="0.25">
      <c r="N389" s="33"/>
      <c r="O389" s="36"/>
    </row>
    <row r="390" spans="14:15" x14ac:dyDescent="0.25">
      <c r="N390" s="33"/>
      <c r="O390" s="36"/>
    </row>
    <row r="391" spans="14:15" x14ac:dyDescent="0.25">
      <c r="N391" s="33"/>
      <c r="O391" s="36"/>
    </row>
    <row r="392" spans="14:15" x14ac:dyDescent="0.25">
      <c r="N392" s="33"/>
      <c r="O392" s="36"/>
    </row>
    <row r="393" spans="14:15" x14ac:dyDescent="0.25">
      <c r="N393" s="33"/>
      <c r="O393" s="36"/>
    </row>
    <row r="394" spans="14:15" x14ac:dyDescent="0.25">
      <c r="N394" s="33"/>
      <c r="O394" s="36"/>
    </row>
    <row r="395" spans="14:15" x14ac:dyDescent="0.25">
      <c r="N395" s="33"/>
      <c r="O395" s="36"/>
    </row>
    <row r="396" spans="14:15" x14ac:dyDescent="0.25">
      <c r="N396" s="33"/>
      <c r="O396" s="36"/>
    </row>
    <row r="397" spans="14:15" x14ac:dyDescent="0.25">
      <c r="N397" s="33"/>
      <c r="O397" s="36"/>
    </row>
    <row r="398" spans="14:15" x14ac:dyDescent="0.25">
      <c r="N398" s="33"/>
      <c r="O398" s="36"/>
    </row>
    <row r="399" spans="14:15" x14ac:dyDescent="0.25">
      <c r="N399" s="33"/>
      <c r="O399" s="36"/>
    </row>
    <row r="400" spans="14:15" x14ac:dyDescent="0.25">
      <c r="N400" s="33"/>
      <c r="O400" s="36"/>
    </row>
    <row r="401" spans="14:15" x14ac:dyDescent="0.25">
      <c r="N401" s="33"/>
      <c r="O401" s="36"/>
    </row>
    <row r="402" spans="14:15" x14ac:dyDescent="0.25">
      <c r="N402" s="33"/>
      <c r="O402" s="36"/>
    </row>
    <row r="403" spans="14:15" x14ac:dyDescent="0.25">
      <c r="N403" s="33"/>
      <c r="O403" s="36"/>
    </row>
    <row r="404" spans="14:15" x14ac:dyDescent="0.25">
      <c r="N404" s="33"/>
      <c r="O404" s="36"/>
    </row>
    <row r="405" spans="14:15" x14ac:dyDescent="0.25">
      <c r="N405" s="33"/>
      <c r="O405" s="36"/>
    </row>
    <row r="406" spans="14:15" x14ac:dyDescent="0.25">
      <c r="N406" s="33"/>
      <c r="O406" s="36"/>
    </row>
    <row r="407" spans="14:15" x14ac:dyDescent="0.25">
      <c r="N407" s="33"/>
      <c r="O407" s="36"/>
    </row>
    <row r="408" spans="14:15" x14ac:dyDescent="0.25">
      <c r="N408" s="33"/>
      <c r="O408" s="36"/>
    </row>
    <row r="409" spans="14:15" x14ac:dyDescent="0.25">
      <c r="N409" s="33"/>
      <c r="O409" s="36"/>
    </row>
    <row r="410" spans="14:15" x14ac:dyDescent="0.25">
      <c r="N410" s="33"/>
      <c r="O410" s="36"/>
    </row>
    <row r="411" spans="14:15" x14ac:dyDescent="0.25">
      <c r="N411" s="33"/>
      <c r="O411" s="36"/>
    </row>
    <row r="412" spans="14:15" x14ac:dyDescent="0.25">
      <c r="N412" s="33"/>
      <c r="O412" s="36"/>
    </row>
    <row r="413" spans="14:15" x14ac:dyDescent="0.25">
      <c r="N413" s="33"/>
      <c r="O413" s="36"/>
    </row>
    <row r="414" spans="14:15" x14ac:dyDescent="0.25">
      <c r="N414" s="33"/>
      <c r="O414" s="36"/>
    </row>
    <row r="415" spans="14:15" x14ac:dyDescent="0.25">
      <c r="N415" s="33"/>
      <c r="O415" s="36"/>
    </row>
    <row r="416" spans="14:15" x14ac:dyDescent="0.25">
      <c r="N416" s="33"/>
      <c r="O416" s="36"/>
    </row>
    <row r="417" spans="14:15" x14ac:dyDescent="0.25">
      <c r="N417" s="33"/>
      <c r="O417" s="36"/>
    </row>
    <row r="418" spans="14:15" x14ac:dyDescent="0.25">
      <c r="N418" s="33"/>
      <c r="O418" s="36"/>
    </row>
    <row r="419" spans="14:15" x14ac:dyDescent="0.25">
      <c r="N419" s="33"/>
      <c r="O419" s="36"/>
    </row>
    <row r="420" spans="14:15" x14ac:dyDescent="0.25">
      <c r="N420" s="33"/>
      <c r="O420" s="36"/>
    </row>
    <row r="421" spans="14:15" x14ac:dyDescent="0.25">
      <c r="N421" s="33"/>
      <c r="O421" s="36"/>
    </row>
    <row r="422" spans="14:15" x14ac:dyDescent="0.25">
      <c r="N422" s="33"/>
      <c r="O422" s="36"/>
    </row>
    <row r="423" spans="14:15" x14ac:dyDescent="0.25">
      <c r="N423" s="33"/>
      <c r="O423" s="36"/>
    </row>
    <row r="424" spans="14:15" x14ac:dyDescent="0.25">
      <c r="N424" s="33"/>
      <c r="O424" s="36"/>
    </row>
    <row r="425" spans="14:15" x14ac:dyDescent="0.25">
      <c r="N425" s="33"/>
      <c r="O425" s="36"/>
    </row>
    <row r="426" spans="14:15" x14ac:dyDescent="0.25">
      <c r="N426" s="33"/>
      <c r="O426" s="36"/>
    </row>
    <row r="427" spans="14:15" x14ac:dyDescent="0.25">
      <c r="N427" s="33"/>
      <c r="O427" s="36"/>
    </row>
    <row r="428" spans="14:15" x14ac:dyDescent="0.25">
      <c r="N428" s="33"/>
      <c r="O428" s="36"/>
    </row>
    <row r="429" spans="14:15" x14ac:dyDescent="0.25">
      <c r="N429" s="33"/>
      <c r="O429" s="36"/>
    </row>
    <row r="430" spans="14:15" x14ac:dyDescent="0.25">
      <c r="N430" s="33"/>
      <c r="O430" s="36"/>
    </row>
    <row r="431" spans="14:15" x14ac:dyDescent="0.25">
      <c r="N431" s="33"/>
      <c r="O431" s="36"/>
    </row>
    <row r="432" spans="14:15" x14ac:dyDescent="0.25">
      <c r="N432" s="33"/>
      <c r="O432" s="36"/>
    </row>
    <row r="433" spans="14:15" x14ac:dyDescent="0.25">
      <c r="N433" s="33"/>
      <c r="O433" s="36"/>
    </row>
    <row r="434" spans="14:15" x14ac:dyDescent="0.25">
      <c r="N434" s="33"/>
      <c r="O434" s="36"/>
    </row>
    <row r="435" spans="14:15" x14ac:dyDescent="0.25">
      <c r="N435" s="33"/>
      <c r="O435" s="36"/>
    </row>
    <row r="436" spans="14:15" x14ac:dyDescent="0.25">
      <c r="N436" s="33"/>
      <c r="O436" s="36"/>
    </row>
    <row r="437" spans="14:15" x14ac:dyDescent="0.25">
      <c r="N437" s="33"/>
      <c r="O437" s="36"/>
    </row>
    <row r="438" spans="14:15" x14ac:dyDescent="0.25">
      <c r="N438" s="33"/>
      <c r="O438" s="36"/>
    </row>
    <row r="439" spans="14:15" x14ac:dyDescent="0.25">
      <c r="N439" s="33"/>
      <c r="O439" s="36"/>
    </row>
    <row r="440" spans="14:15" x14ac:dyDescent="0.25">
      <c r="N440" s="33"/>
      <c r="O440" s="36"/>
    </row>
    <row r="441" spans="14:15" x14ac:dyDescent="0.25">
      <c r="N441" s="33"/>
      <c r="O441" s="36"/>
    </row>
    <row r="442" spans="14:15" x14ac:dyDescent="0.25">
      <c r="N442" s="33"/>
      <c r="O442" s="36"/>
    </row>
    <row r="443" spans="14:15" x14ac:dyDescent="0.25">
      <c r="N443" s="33"/>
      <c r="O443" s="36"/>
    </row>
    <row r="444" spans="14:15" x14ac:dyDescent="0.25">
      <c r="N444" s="33"/>
      <c r="O444" s="36"/>
    </row>
    <row r="445" spans="14:15" x14ac:dyDescent="0.25">
      <c r="N445" s="33"/>
      <c r="O445" s="36"/>
    </row>
    <row r="446" spans="14:15" x14ac:dyDescent="0.25">
      <c r="N446" s="33"/>
      <c r="O446" s="36"/>
    </row>
    <row r="447" spans="14:15" x14ac:dyDescent="0.25">
      <c r="N447" s="33"/>
      <c r="O447" s="36"/>
    </row>
    <row r="448" spans="14:15" x14ac:dyDescent="0.25">
      <c r="N448" s="33"/>
      <c r="O448" s="36"/>
    </row>
    <row r="449" spans="14:15" x14ac:dyDescent="0.25">
      <c r="N449" s="33"/>
      <c r="O449" s="36"/>
    </row>
    <row r="450" spans="14:15" x14ac:dyDescent="0.25">
      <c r="N450" s="33"/>
      <c r="O450" s="36"/>
    </row>
    <row r="451" spans="14:15" x14ac:dyDescent="0.25">
      <c r="N451" s="33"/>
      <c r="O451" s="36"/>
    </row>
    <row r="452" spans="14:15" x14ac:dyDescent="0.25">
      <c r="N452" s="33"/>
      <c r="O452" s="36"/>
    </row>
    <row r="453" spans="14:15" x14ac:dyDescent="0.25">
      <c r="N453" s="33"/>
      <c r="O453" s="36"/>
    </row>
    <row r="454" spans="14:15" x14ac:dyDescent="0.25">
      <c r="N454" s="33"/>
      <c r="O454" s="36"/>
    </row>
    <row r="455" spans="14:15" x14ac:dyDescent="0.25">
      <c r="N455" s="33"/>
      <c r="O455" s="36"/>
    </row>
    <row r="456" spans="14:15" x14ac:dyDescent="0.25">
      <c r="N456" s="33"/>
      <c r="O456" s="36"/>
    </row>
    <row r="457" spans="14:15" x14ac:dyDescent="0.25">
      <c r="N457" s="33"/>
      <c r="O457" s="36"/>
    </row>
    <row r="458" spans="14:15" x14ac:dyDescent="0.25">
      <c r="N458" s="33"/>
      <c r="O458" s="36"/>
    </row>
    <row r="459" spans="14:15" x14ac:dyDescent="0.25">
      <c r="N459" s="33"/>
      <c r="O459" s="36"/>
    </row>
    <row r="460" spans="14:15" x14ac:dyDescent="0.25">
      <c r="N460" s="33"/>
      <c r="O460" s="36"/>
    </row>
    <row r="461" spans="14:15" x14ac:dyDescent="0.25">
      <c r="N461" s="33"/>
      <c r="O461" s="36"/>
    </row>
    <row r="462" spans="14:15" x14ac:dyDescent="0.25">
      <c r="N462" s="33"/>
      <c r="O462" s="36"/>
    </row>
    <row r="463" spans="14:15" x14ac:dyDescent="0.25">
      <c r="N463" s="33"/>
      <c r="O463" s="36"/>
    </row>
    <row r="464" spans="14:15" x14ac:dyDescent="0.25">
      <c r="N464" s="33"/>
      <c r="O464" s="36"/>
    </row>
    <row r="465" spans="14:15" x14ac:dyDescent="0.25">
      <c r="N465" s="33"/>
      <c r="O465" s="36"/>
    </row>
    <row r="466" spans="14:15" x14ac:dyDescent="0.25">
      <c r="N466" s="33"/>
      <c r="O466" s="36"/>
    </row>
    <row r="467" spans="14:15" x14ac:dyDescent="0.25">
      <c r="N467" s="33"/>
      <c r="O467" s="36"/>
    </row>
    <row r="468" spans="14:15" x14ac:dyDescent="0.25">
      <c r="N468" s="33"/>
      <c r="O468" s="36"/>
    </row>
    <row r="469" spans="14:15" x14ac:dyDescent="0.25">
      <c r="N469" s="33"/>
      <c r="O469" s="36"/>
    </row>
    <row r="470" spans="14:15" x14ac:dyDescent="0.25">
      <c r="N470" s="33"/>
      <c r="O470" s="36"/>
    </row>
    <row r="471" spans="14:15" x14ac:dyDescent="0.25">
      <c r="N471" s="33"/>
      <c r="O471" s="36"/>
    </row>
    <row r="472" spans="14:15" x14ac:dyDescent="0.25">
      <c r="N472" s="33"/>
      <c r="O472" s="36"/>
    </row>
    <row r="473" spans="14:15" x14ac:dyDescent="0.25">
      <c r="N473" s="33"/>
      <c r="O473" s="36"/>
    </row>
    <row r="474" spans="14:15" x14ac:dyDescent="0.25">
      <c r="N474" s="33"/>
      <c r="O474" s="36"/>
    </row>
    <row r="475" spans="14:15" x14ac:dyDescent="0.25">
      <c r="N475" s="33"/>
      <c r="O475" s="36"/>
    </row>
    <row r="476" spans="14:15" x14ac:dyDescent="0.25">
      <c r="N476" s="33"/>
      <c r="O476" s="36"/>
    </row>
    <row r="477" spans="14:15" x14ac:dyDescent="0.25">
      <c r="N477" s="33"/>
      <c r="O477" s="36"/>
    </row>
    <row r="478" spans="14:15" x14ac:dyDescent="0.25">
      <c r="N478" s="33"/>
      <c r="O478" s="36"/>
    </row>
    <row r="479" spans="14:15" x14ac:dyDescent="0.25">
      <c r="N479" s="33"/>
      <c r="O479" s="36"/>
    </row>
    <row r="480" spans="14:15" x14ac:dyDescent="0.25">
      <c r="N480" s="33"/>
      <c r="O480" s="36"/>
    </row>
    <row r="481" spans="14:15" x14ac:dyDescent="0.25">
      <c r="N481" s="33"/>
      <c r="O481" s="36"/>
    </row>
    <row r="482" spans="14:15" x14ac:dyDescent="0.25">
      <c r="N482" s="33"/>
      <c r="O482" s="36"/>
    </row>
    <row r="483" spans="14:15" x14ac:dyDescent="0.25">
      <c r="N483" s="33"/>
      <c r="O483" s="36"/>
    </row>
    <row r="484" spans="14:15" x14ac:dyDescent="0.25">
      <c r="N484" s="33"/>
      <c r="O484" s="36"/>
    </row>
    <row r="485" spans="14:15" x14ac:dyDescent="0.25">
      <c r="N485" s="33"/>
      <c r="O485" s="36"/>
    </row>
    <row r="486" spans="14:15" x14ac:dyDescent="0.25">
      <c r="N486" s="33"/>
      <c r="O486" s="36"/>
    </row>
    <row r="487" spans="14:15" x14ac:dyDescent="0.25">
      <c r="N487" s="33"/>
      <c r="O487" s="36"/>
    </row>
    <row r="488" spans="14:15" x14ac:dyDescent="0.25">
      <c r="N488" s="33"/>
      <c r="O488" s="36"/>
    </row>
    <row r="489" spans="14:15" x14ac:dyDescent="0.25">
      <c r="N489" s="33"/>
      <c r="O489" s="36"/>
    </row>
    <row r="490" spans="14:15" x14ac:dyDescent="0.25">
      <c r="N490" s="33"/>
      <c r="O490" s="36"/>
    </row>
    <row r="491" spans="14:15" x14ac:dyDescent="0.25">
      <c r="N491" s="33"/>
      <c r="O491" s="36"/>
    </row>
    <row r="492" spans="14:15" x14ac:dyDescent="0.25">
      <c r="N492" s="33"/>
      <c r="O492" s="36"/>
    </row>
    <row r="493" spans="14:15" x14ac:dyDescent="0.25">
      <c r="N493" s="33"/>
      <c r="O493" s="36"/>
    </row>
    <row r="494" spans="14:15" x14ac:dyDescent="0.25">
      <c r="N494" s="33"/>
      <c r="O494" s="36"/>
    </row>
    <row r="495" spans="14:15" x14ac:dyDescent="0.25">
      <c r="N495" s="33"/>
      <c r="O495" s="36"/>
    </row>
    <row r="496" spans="14:15" x14ac:dyDescent="0.25">
      <c r="N496" s="33"/>
      <c r="O496" s="36"/>
    </row>
    <row r="497" spans="14:15" x14ac:dyDescent="0.25">
      <c r="N497" s="33"/>
      <c r="O497" s="36"/>
    </row>
    <row r="498" spans="14:15" x14ac:dyDescent="0.25">
      <c r="N498" s="33"/>
      <c r="O498" s="36"/>
    </row>
    <row r="499" spans="14:15" x14ac:dyDescent="0.25">
      <c r="N499" s="33"/>
      <c r="O499" s="36"/>
    </row>
    <row r="500" spans="14:15" x14ac:dyDescent="0.25">
      <c r="N500" s="33"/>
      <c r="O500" s="36"/>
    </row>
    <row r="501" spans="14:15" x14ac:dyDescent="0.25">
      <c r="N501" s="33"/>
      <c r="O501" s="36"/>
    </row>
    <row r="502" spans="14:15" x14ac:dyDescent="0.25">
      <c r="N502" s="33"/>
      <c r="O502" s="36"/>
    </row>
    <row r="503" spans="14:15" x14ac:dyDescent="0.25">
      <c r="N503" s="33"/>
      <c r="O503" s="36"/>
    </row>
    <row r="504" spans="14:15" x14ac:dyDescent="0.25">
      <c r="N504" s="33"/>
      <c r="O504" s="36"/>
    </row>
    <row r="505" spans="14:15" x14ac:dyDescent="0.25">
      <c r="N505" s="33"/>
      <c r="O505" s="36"/>
    </row>
    <row r="506" spans="14:15" x14ac:dyDescent="0.25">
      <c r="N506" s="33"/>
      <c r="O506" s="36"/>
    </row>
    <row r="507" spans="14:15" x14ac:dyDescent="0.25">
      <c r="N507" s="33"/>
      <c r="O507" s="36"/>
    </row>
    <row r="508" spans="14:15" x14ac:dyDescent="0.25">
      <c r="N508" s="33"/>
      <c r="O508" s="36"/>
    </row>
    <row r="509" spans="14:15" x14ac:dyDescent="0.25">
      <c r="N509" s="33"/>
      <c r="O509" s="36"/>
    </row>
    <row r="510" spans="14:15" x14ac:dyDescent="0.25">
      <c r="N510" s="33"/>
      <c r="O510" s="36"/>
    </row>
    <row r="511" spans="14:15" x14ac:dyDescent="0.25">
      <c r="N511" s="33"/>
      <c r="O511" s="36"/>
    </row>
    <row r="512" spans="14:15" x14ac:dyDescent="0.25">
      <c r="N512" s="33"/>
      <c r="O512" s="36"/>
    </row>
    <row r="513" spans="14:15" x14ac:dyDescent="0.25">
      <c r="N513" s="33"/>
      <c r="O513" s="36"/>
    </row>
    <row r="514" spans="14:15" x14ac:dyDescent="0.25">
      <c r="N514" s="33"/>
      <c r="O514" s="36"/>
    </row>
    <row r="515" spans="14:15" x14ac:dyDescent="0.25">
      <c r="N515" s="33"/>
      <c r="O515" s="36"/>
    </row>
    <row r="516" spans="14:15" x14ac:dyDescent="0.25">
      <c r="N516" s="33"/>
      <c r="O516" s="36"/>
    </row>
    <row r="517" spans="14:15" x14ac:dyDescent="0.25">
      <c r="N517" s="33"/>
      <c r="O517" s="36"/>
    </row>
    <row r="518" spans="14:15" x14ac:dyDescent="0.25">
      <c r="N518" s="33"/>
      <c r="O518" s="36"/>
    </row>
    <row r="519" spans="14:15" x14ac:dyDescent="0.25">
      <c r="N519" s="33"/>
      <c r="O519" s="36"/>
    </row>
    <row r="520" spans="14:15" x14ac:dyDescent="0.25">
      <c r="N520" s="33"/>
      <c r="O520" s="36"/>
    </row>
    <row r="521" spans="14:15" x14ac:dyDescent="0.25">
      <c r="N521" s="33"/>
      <c r="O521" s="36"/>
    </row>
    <row r="522" spans="14:15" x14ac:dyDescent="0.25">
      <c r="N522" s="33"/>
      <c r="O522" s="36"/>
    </row>
    <row r="523" spans="14:15" x14ac:dyDescent="0.25">
      <c r="N523" s="33"/>
      <c r="O523" s="36"/>
    </row>
    <row r="524" spans="14:15" x14ac:dyDescent="0.25">
      <c r="N524" s="33"/>
      <c r="O524" s="36"/>
    </row>
    <row r="525" spans="14:15" x14ac:dyDescent="0.25">
      <c r="N525" s="33"/>
      <c r="O525" s="36"/>
    </row>
    <row r="526" spans="14:15" x14ac:dyDescent="0.25">
      <c r="N526" s="33"/>
      <c r="O526" s="36"/>
    </row>
    <row r="527" spans="14:15" x14ac:dyDescent="0.25">
      <c r="N527" s="33"/>
      <c r="O527" s="36"/>
    </row>
    <row r="528" spans="14:15" x14ac:dyDescent="0.25">
      <c r="N528" s="33"/>
      <c r="O528" s="36"/>
    </row>
    <row r="529" spans="14:15" x14ac:dyDescent="0.25">
      <c r="N529" s="33"/>
      <c r="O529" s="36"/>
    </row>
    <row r="530" spans="14:15" x14ac:dyDescent="0.25">
      <c r="N530" s="33"/>
      <c r="O530" s="36"/>
    </row>
    <row r="531" spans="14:15" x14ac:dyDescent="0.25">
      <c r="N531" s="33"/>
      <c r="O531" s="36"/>
    </row>
    <row r="532" spans="14:15" x14ac:dyDescent="0.25">
      <c r="N532" s="33"/>
      <c r="O532" s="36"/>
    </row>
    <row r="533" spans="14:15" x14ac:dyDescent="0.25">
      <c r="N533" s="33"/>
      <c r="O533" s="36"/>
    </row>
    <row r="534" spans="14:15" x14ac:dyDescent="0.25">
      <c r="N534" s="33"/>
      <c r="O534" s="36"/>
    </row>
    <row r="535" spans="14:15" x14ac:dyDescent="0.25">
      <c r="N535" s="33"/>
      <c r="O535" s="36"/>
    </row>
    <row r="536" spans="14:15" x14ac:dyDescent="0.25">
      <c r="N536" s="33"/>
      <c r="O536" s="36"/>
    </row>
    <row r="537" spans="14:15" x14ac:dyDescent="0.25">
      <c r="N537" s="33"/>
      <c r="O537" s="36"/>
    </row>
    <row r="538" spans="14:15" x14ac:dyDescent="0.25">
      <c r="N538" s="33"/>
      <c r="O538" s="36"/>
    </row>
    <row r="539" spans="14:15" x14ac:dyDescent="0.25">
      <c r="N539" s="33"/>
      <c r="O539" s="36"/>
    </row>
    <row r="540" spans="14:15" x14ac:dyDescent="0.25">
      <c r="N540" s="33"/>
      <c r="O540" s="36"/>
    </row>
    <row r="541" spans="14:15" x14ac:dyDescent="0.25">
      <c r="N541" s="33"/>
      <c r="O541" s="36"/>
    </row>
    <row r="542" spans="14:15" x14ac:dyDescent="0.25">
      <c r="N542" s="33"/>
      <c r="O542" s="36"/>
    </row>
    <row r="543" spans="14:15" x14ac:dyDescent="0.25">
      <c r="N543" s="33"/>
      <c r="O543" s="36"/>
    </row>
    <row r="544" spans="14:15" x14ac:dyDescent="0.25">
      <c r="N544" s="33"/>
      <c r="O544" s="36"/>
    </row>
    <row r="545" spans="14:15" x14ac:dyDescent="0.25">
      <c r="N545" s="33"/>
      <c r="O545" s="36"/>
    </row>
    <row r="546" spans="14:15" x14ac:dyDescent="0.25">
      <c r="N546" s="33"/>
      <c r="O546" s="36"/>
    </row>
    <row r="547" spans="14:15" x14ac:dyDescent="0.25">
      <c r="N547" s="33"/>
      <c r="O547" s="36"/>
    </row>
    <row r="548" spans="14:15" x14ac:dyDescent="0.25">
      <c r="N548" s="33"/>
      <c r="O548" s="36"/>
    </row>
    <row r="549" spans="14:15" x14ac:dyDescent="0.25">
      <c r="N549" s="33"/>
      <c r="O549" s="36"/>
    </row>
    <row r="550" spans="14:15" x14ac:dyDescent="0.25">
      <c r="N550" s="33"/>
      <c r="O550" s="36"/>
    </row>
    <row r="551" spans="14:15" x14ac:dyDescent="0.25">
      <c r="N551" s="33"/>
      <c r="O551" s="36"/>
    </row>
    <row r="552" spans="14:15" x14ac:dyDescent="0.25">
      <c r="N552" s="33"/>
      <c r="O552" s="36"/>
    </row>
    <row r="553" spans="14:15" x14ac:dyDescent="0.25">
      <c r="N553" s="33"/>
      <c r="O553" s="36"/>
    </row>
    <row r="554" spans="14:15" x14ac:dyDescent="0.25">
      <c r="N554" s="33"/>
      <c r="O554" s="36"/>
    </row>
    <row r="555" spans="14:15" x14ac:dyDescent="0.25">
      <c r="N555" s="33"/>
      <c r="O555" s="36"/>
    </row>
    <row r="556" spans="14:15" x14ac:dyDescent="0.25">
      <c r="N556" s="33"/>
      <c r="O556" s="36"/>
    </row>
    <row r="557" spans="14:15" x14ac:dyDescent="0.25">
      <c r="N557" s="33"/>
      <c r="O557" s="36"/>
    </row>
    <row r="558" spans="14:15" x14ac:dyDescent="0.25">
      <c r="N558" s="33"/>
      <c r="O558" s="36"/>
    </row>
    <row r="559" spans="14:15" x14ac:dyDescent="0.25">
      <c r="N559" s="33"/>
      <c r="O559" s="36"/>
    </row>
    <row r="560" spans="14:15" x14ac:dyDescent="0.25">
      <c r="N560" s="33"/>
      <c r="O560" s="36"/>
    </row>
    <row r="561" spans="14:15" x14ac:dyDescent="0.25">
      <c r="N561" s="33"/>
      <c r="O561" s="36"/>
    </row>
    <row r="562" spans="14:15" x14ac:dyDescent="0.25">
      <c r="N562" s="33"/>
      <c r="O562" s="36"/>
    </row>
    <row r="563" spans="14:15" x14ac:dyDescent="0.25">
      <c r="N563" s="33"/>
      <c r="O563" s="36"/>
    </row>
    <row r="564" spans="14:15" x14ac:dyDescent="0.25">
      <c r="N564" s="33"/>
      <c r="O564" s="36"/>
    </row>
    <row r="565" spans="14:15" x14ac:dyDescent="0.25">
      <c r="N565" s="33"/>
      <c r="O565" s="36"/>
    </row>
    <row r="566" spans="14:15" x14ac:dyDescent="0.25">
      <c r="N566" s="33"/>
      <c r="O566" s="36"/>
    </row>
    <row r="567" spans="14:15" x14ac:dyDescent="0.25">
      <c r="N567" s="33"/>
      <c r="O567" s="36"/>
    </row>
    <row r="568" spans="14:15" x14ac:dyDescent="0.25">
      <c r="N568" s="33"/>
      <c r="O568" s="36"/>
    </row>
    <row r="569" spans="14:15" x14ac:dyDescent="0.25">
      <c r="N569" s="33"/>
      <c r="O569" s="36"/>
    </row>
    <row r="570" spans="14:15" x14ac:dyDescent="0.25">
      <c r="N570" s="33"/>
      <c r="O570" s="36"/>
    </row>
    <row r="571" spans="14:15" x14ac:dyDescent="0.25">
      <c r="N571" s="33"/>
      <c r="O571" s="36"/>
    </row>
    <row r="572" spans="14:15" x14ac:dyDescent="0.25">
      <c r="N572" s="33"/>
      <c r="O572" s="36"/>
    </row>
    <row r="573" spans="14:15" x14ac:dyDescent="0.25">
      <c r="N573" s="33"/>
      <c r="O573" s="36"/>
    </row>
    <row r="574" spans="14:15" x14ac:dyDescent="0.25">
      <c r="N574" s="33"/>
      <c r="O574" s="36"/>
    </row>
    <row r="575" spans="14:15" x14ac:dyDescent="0.25">
      <c r="N575" s="33"/>
      <c r="O575" s="36"/>
    </row>
    <row r="576" spans="14:15" x14ac:dyDescent="0.25">
      <c r="N576" s="33"/>
      <c r="O576" s="36"/>
    </row>
    <row r="577" spans="14:15" x14ac:dyDescent="0.25">
      <c r="N577" s="33"/>
      <c r="O577" s="36"/>
    </row>
    <row r="578" spans="14:15" x14ac:dyDescent="0.25">
      <c r="N578" s="33"/>
      <c r="O578" s="36"/>
    </row>
    <row r="579" spans="14:15" x14ac:dyDescent="0.25">
      <c r="N579" s="33"/>
      <c r="O579" s="36"/>
    </row>
    <row r="580" spans="14:15" x14ac:dyDescent="0.25">
      <c r="N580" s="33"/>
      <c r="O580" s="36"/>
    </row>
    <row r="581" spans="14:15" x14ac:dyDescent="0.25">
      <c r="N581" s="33"/>
      <c r="O581" s="36"/>
    </row>
    <row r="582" spans="14:15" x14ac:dyDescent="0.25">
      <c r="N582" s="33"/>
      <c r="O582" s="36"/>
    </row>
    <row r="583" spans="14:15" x14ac:dyDescent="0.25">
      <c r="N583" s="33"/>
      <c r="O583" s="36"/>
    </row>
    <row r="584" spans="14:15" x14ac:dyDescent="0.25">
      <c r="N584" s="33"/>
      <c r="O584" s="36"/>
    </row>
    <row r="585" spans="14:15" x14ac:dyDescent="0.25">
      <c r="N585" s="33"/>
      <c r="O585" s="36"/>
    </row>
    <row r="586" spans="14:15" x14ac:dyDescent="0.25">
      <c r="N586" s="33"/>
      <c r="O586" s="36"/>
    </row>
    <row r="587" spans="14:15" x14ac:dyDescent="0.25">
      <c r="N587" s="33"/>
      <c r="O587" s="36"/>
    </row>
    <row r="588" spans="14:15" x14ac:dyDescent="0.25">
      <c r="N588" s="33"/>
      <c r="O588" s="36"/>
    </row>
    <row r="589" spans="14:15" x14ac:dyDescent="0.25">
      <c r="N589" s="33"/>
      <c r="O589" s="36"/>
    </row>
    <row r="590" spans="14:15" x14ac:dyDescent="0.25">
      <c r="N590" s="33"/>
      <c r="O590" s="36"/>
    </row>
    <row r="591" spans="14:15" x14ac:dyDescent="0.25">
      <c r="N591" s="33"/>
      <c r="O591" s="36"/>
    </row>
    <row r="592" spans="14:15" x14ac:dyDescent="0.25">
      <c r="N592" s="33"/>
      <c r="O592" s="36"/>
    </row>
    <row r="593" spans="14:15" x14ac:dyDescent="0.25">
      <c r="N593" s="33"/>
      <c r="O593" s="36"/>
    </row>
    <row r="594" spans="14:15" x14ac:dyDescent="0.25">
      <c r="N594" s="33"/>
      <c r="O594" s="36"/>
    </row>
    <row r="595" spans="14:15" x14ac:dyDescent="0.25">
      <c r="N595" s="33"/>
      <c r="O595" s="36"/>
    </row>
    <row r="596" spans="14:15" x14ac:dyDescent="0.25">
      <c r="N596" s="33"/>
      <c r="O596" s="36"/>
    </row>
    <row r="597" spans="14:15" x14ac:dyDescent="0.25">
      <c r="N597" s="33"/>
      <c r="O597" s="36"/>
    </row>
    <row r="598" spans="14:15" x14ac:dyDescent="0.25">
      <c r="N598" s="33"/>
      <c r="O598" s="36"/>
    </row>
    <row r="599" spans="14:15" x14ac:dyDescent="0.25">
      <c r="N599" s="33"/>
      <c r="O599" s="36"/>
    </row>
    <row r="600" spans="14:15" x14ac:dyDescent="0.25">
      <c r="N600" s="33"/>
      <c r="O600" s="36"/>
    </row>
    <row r="601" spans="14:15" x14ac:dyDescent="0.25">
      <c r="N601" s="33"/>
      <c r="O601" s="36"/>
    </row>
    <row r="602" spans="14:15" x14ac:dyDescent="0.25">
      <c r="N602" s="33"/>
      <c r="O602" s="36"/>
    </row>
    <row r="603" spans="14:15" x14ac:dyDescent="0.25">
      <c r="N603" s="33"/>
      <c r="O603" s="36"/>
    </row>
    <row r="604" spans="14:15" x14ac:dyDescent="0.25">
      <c r="N604" s="33"/>
      <c r="O604" s="36"/>
    </row>
    <row r="605" spans="14:15" x14ac:dyDescent="0.25">
      <c r="N605" s="33"/>
      <c r="O605" s="36"/>
    </row>
    <row r="606" spans="14:15" x14ac:dyDescent="0.25">
      <c r="N606" s="33"/>
      <c r="O606" s="36"/>
    </row>
    <row r="607" spans="14:15" x14ac:dyDescent="0.25">
      <c r="N607" s="33"/>
      <c r="O607" s="36"/>
    </row>
    <row r="608" spans="14:15" x14ac:dyDescent="0.25">
      <c r="N608" s="33"/>
      <c r="O608" s="36"/>
    </row>
    <row r="609" spans="14:15" x14ac:dyDescent="0.25">
      <c r="N609" s="33"/>
      <c r="O609" s="36"/>
    </row>
    <row r="610" spans="14:15" x14ac:dyDescent="0.25">
      <c r="N610" s="33"/>
      <c r="O610" s="36"/>
    </row>
    <row r="611" spans="14:15" x14ac:dyDescent="0.25">
      <c r="N611" s="33"/>
      <c r="O611" s="36"/>
    </row>
    <row r="612" spans="14:15" x14ac:dyDescent="0.25">
      <c r="N612" s="33"/>
      <c r="O612" s="36"/>
    </row>
    <row r="613" spans="14:15" x14ac:dyDescent="0.25">
      <c r="N613" s="33"/>
      <c r="O613" s="36"/>
    </row>
    <row r="614" spans="14:15" x14ac:dyDescent="0.25">
      <c r="N614" s="33"/>
      <c r="O614" s="36"/>
    </row>
    <row r="615" spans="14:15" x14ac:dyDescent="0.25">
      <c r="N615" s="33"/>
      <c r="O615" s="36"/>
    </row>
    <row r="616" spans="14:15" x14ac:dyDescent="0.25">
      <c r="N616" s="33"/>
      <c r="O616" s="36"/>
    </row>
    <row r="617" spans="14:15" x14ac:dyDescent="0.25">
      <c r="N617" s="33"/>
      <c r="O617" s="36"/>
    </row>
    <row r="618" spans="14:15" x14ac:dyDescent="0.25">
      <c r="N618" s="33"/>
      <c r="O618" s="36"/>
    </row>
    <row r="619" spans="14:15" x14ac:dyDescent="0.25">
      <c r="N619" s="33"/>
      <c r="O619" s="36"/>
    </row>
    <row r="620" spans="14:15" x14ac:dyDescent="0.25">
      <c r="N620" s="33"/>
      <c r="O620" s="36"/>
    </row>
    <row r="621" spans="14:15" x14ac:dyDescent="0.25">
      <c r="N621" s="33"/>
      <c r="O621" s="36"/>
    </row>
    <row r="622" spans="14:15" x14ac:dyDescent="0.25">
      <c r="N622" s="33"/>
      <c r="O622" s="36"/>
    </row>
    <row r="623" spans="14:15" x14ac:dyDescent="0.25">
      <c r="N623" s="33"/>
      <c r="O623" s="36"/>
    </row>
    <row r="624" spans="14:15" x14ac:dyDescent="0.25">
      <c r="N624" s="33"/>
      <c r="O624" s="36"/>
    </row>
    <row r="625" spans="14:15" x14ac:dyDescent="0.25">
      <c r="N625" s="33"/>
      <c r="O625" s="36"/>
    </row>
    <row r="626" spans="14:15" x14ac:dyDescent="0.25">
      <c r="N626" s="33"/>
      <c r="O626" s="36"/>
    </row>
    <row r="627" spans="14:15" x14ac:dyDescent="0.25">
      <c r="N627" s="33"/>
      <c r="O627" s="36"/>
    </row>
    <row r="628" spans="14:15" x14ac:dyDescent="0.25">
      <c r="N628" s="33"/>
      <c r="O628" s="36"/>
    </row>
    <row r="629" spans="14:15" x14ac:dyDescent="0.25">
      <c r="N629" s="33"/>
      <c r="O629" s="36"/>
    </row>
    <row r="630" spans="14:15" x14ac:dyDescent="0.25">
      <c r="N630" s="33"/>
      <c r="O630" s="36"/>
    </row>
    <row r="631" spans="14:15" x14ac:dyDescent="0.25">
      <c r="N631" s="33"/>
      <c r="O631" s="36"/>
    </row>
    <row r="632" spans="14:15" x14ac:dyDescent="0.25">
      <c r="N632" s="33"/>
      <c r="O632" s="36"/>
    </row>
    <row r="633" spans="14:15" x14ac:dyDescent="0.25">
      <c r="N633" s="33"/>
      <c r="O633" s="36"/>
    </row>
    <row r="634" spans="14:15" x14ac:dyDescent="0.25">
      <c r="N634" s="33"/>
      <c r="O634" s="36"/>
    </row>
    <row r="635" spans="14:15" x14ac:dyDescent="0.25">
      <c r="N635" s="33"/>
      <c r="O635" s="36"/>
    </row>
    <row r="636" spans="14:15" x14ac:dyDescent="0.25">
      <c r="N636" s="33"/>
      <c r="O636" s="36"/>
    </row>
    <row r="637" spans="14:15" x14ac:dyDescent="0.25">
      <c r="N637" s="33"/>
      <c r="O637" s="36"/>
    </row>
    <row r="638" spans="14:15" x14ac:dyDescent="0.25">
      <c r="N638" s="33"/>
      <c r="O638" s="36"/>
    </row>
    <row r="639" spans="14:15" x14ac:dyDescent="0.25">
      <c r="N639" s="33"/>
      <c r="O639" s="36"/>
    </row>
    <row r="640" spans="14:15" x14ac:dyDescent="0.25">
      <c r="N640" s="33"/>
      <c r="O640" s="36"/>
    </row>
    <row r="641" spans="14:15" x14ac:dyDescent="0.25">
      <c r="N641" s="33"/>
      <c r="O641" s="36"/>
    </row>
    <row r="642" spans="14:15" x14ac:dyDescent="0.25">
      <c r="N642" s="33"/>
      <c r="O642" s="36"/>
    </row>
    <row r="643" spans="14:15" x14ac:dyDescent="0.25">
      <c r="N643" s="33"/>
      <c r="O643" s="36"/>
    </row>
    <row r="644" spans="14:15" x14ac:dyDescent="0.25">
      <c r="N644" s="33"/>
      <c r="O644" s="36"/>
    </row>
    <row r="645" spans="14:15" x14ac:dyDescent="0.25">
      <c r="N645" s="33"/>
      <c r="O645" s="36"/>
    </row>
    <row r="646" spans="14:15" x14ac:dyDescent="0.25">
      <c r="N646" s="33"/>
      <c r="O646" s="36"/>
    </row>
    <row r="647" spans="14:15" x14ac:dyDescent="0.25">
      <c r="N647" s="33"/>
      <c r="O647" s="36"/>
    </row>
    <row r="648" spans="14:15" x14ac:dyDescent="0.25">
      <c r="N648" s="33"/>
      <c r="O648" s="36"/>
    </row>
    <row r="649" spans="14:15" x14ac:dyDescent="0.25">
      <c r="N649" s="33"/>
      <c r="O649" s="36"/>
    </row>
    <row r="650" spans="14:15" x14ac:dyDescent="0.25">
      <c r="N650" s="33"/>
      <c r="O650" s="36"/>
    </row>
    <row r="651" spans="14:15" x14ac:dyDescent="0.25">
      <c r="N651" s="33"/>
      <c r="O651" s="36"/>
    </row>
    <row r="652" spans="14:15" x14ac:dyDescent="0.25">
      <c r="N652" s="33"/>
      <c r="O652" s="36"/>
    </row>
    <row r="653" spans="14:15" x14ac:dyDescent="0.25">
      <c r="N653" s="33"/>
      <c r="O653" s="36"/>
    </row>
    <row r="654" spans="14:15" x14ac:dyDescent="0.25">
      <c r="N654" s="33"/>
      <c r="O654" s="36"/>
    </row>
    <row r="655" spans="14:15" x14ac:dyDescent="0.25">
      <c r="N655" s="33"/>
      <c r="O655" s="36"/>
    </row>
    <row r="656" spans="14:15" x14ac:dyDescent="0.25">
      <c r="N656" s="33"/>
      <c r="O656" s="36"/>
    </row>
    <row r="657" spans="14:15" x14ac:dyDescent="0.25">
      <c r="N657" s="33"/>
      <c r="O657" s="36"/>
    </row>
    <row r="658" spans="14:15" x14ac:dyDescent="0.25">
      <c r="N658" s="33"/>
      <c r="O658" s="36"/>
    </row>
    <row r="659" spans="14:15" x14ac:dyDescent="0.25">
      <c r="N659" s="33"/>
      <c r="O659" s="36"/>
    </row>
    <row r="660" spans="14:15" x14ac:dyDescent="0.25">
      <c r="N660" s="33"/>
      <c r="O660" s="36"/>
    </row>
    <row r="661" spans="14:15" x14ac:dyDescent="0.25">
      <c r="N661" s="33"/>
      <c r="O661" s="36"/>
    </row>
    <row r="662" spans="14:15" x14ac:dyDescent="0.25">
      <c r="N662" s="33"/>
      <c r="O662" s="36"/>
    </row>
    <row r="663" spans="14:15" x14ac:dyDescent="0.25">
      <c r="N663" s="33"/>
      <c r="O663" s="36"/>
    </row>
    <row r="664" spans="14:15" x14ac:dyDescent="0.25">
      <c r="N664" s="33"/>
      <c r="O664" s="36"/>
    </row>
    <row r="665" spans="14:15" x14ac:dyDescent="0.25">
      <c r="N665" s="33"/>
      <c r="O665" s="36"/>
    </row>
    <row r="666" spans="14:15" x14ac:dyDescent="0.25">
      <c r="N666" s="33"/>
      <c r="O666" s="36"/>
    </row>
    <row r="667" spans="14:15" x14ac:dyDescent="0.25">
      <c r="N667" s="33"/>
      <c r="O667" s="36"/>
    </row>
    <row r="668" spans="14:15" x14ac:dyDescent="0.25">
      <c r="N668" s="33"/>
      <c r="O668" s="36"/>
    </row>
    <row r="669" spans="14:15" x14ac:dyDescent="0.25">
      <c r="N669" s="33"/>
      <c r="O669" s="36"/>
    </row>
    <row r="670" spans="14:15" x14ac:dyDescent="0.25">
      <c r="N670" s="33"/>
      <c r="O670" s="36"/>
    </row>
    <row r="671" spans="14:15" x14ac:dyDescent="0.25">
      <c r="N671" s="33"/>
      <c r="O671" s="36"/>
    </row>
    <row r="672" spans="14:15" x14ac:dyDescent="0.25">
      <c r="N672" s="33"/>
      <c r="O672" s="36"/>
    </row>
    <row r="673" spans="14:15" x14ac:dyDescent="0.25">
      <c r="N673" s="33"/>
      <c r="O673" s="36"/>
    </row>
    <row r="674" spans="14:15" x14ac:dyDescent="0.25">
      <c r="N674" s="33"/>
      <c r="O674" s="36"/>
    </row>
    <row r="675" spans="14:15" x14ac:dyDescent="0.25">
      <c r="N675" s="33"/>
      <c r="O675" s="36"/>
    </row>
    <row r="676" spans="14:15" x14ac:dyDescent="0.25">
      <c r="N676" s="33"/>
      <c r="O676" s="36"/>
    </row>
    <row r="677" spans="14:15" x14ac:dyDescent="0.25">
      <c r="N677" s="33"/>
      <c r="O677" s="36"/>
    </row>
    <row r="678" spans="14:15" x14ac:dyDescent="0.25">
      <c r="N678" s="33"/>
      <c r="O678" s="36"/>
    </row>
    <row r="679" spans="14:15" x14ac:dyDescent="0.25">
      <c r="N679" s="33"/>
      <c r="O679" s="36"/>
    </row>
    <row r="680" spans="14:15" x14ac:dyDescent="0.25">
      <c r="N680" s="33"/>
      <c r="O680" s="36"/>
    </row>
    <row r="681" spans="14:15" x14ac:dyDescent="0.25">
      <c r="N681" s="33"/>
      <c r="O681" s="36"/>
    </row>
    <row r="682" spans="14:15" x14ac:dyDescent="0.25">
      <c r="N682" s="33"/>
      <c r="O682" s="36"/>
    </row>
    <row r="683" spans="14:15" x14ac:dyDescent="0.25">
      <c r="N683" s="33"/>
      <c r="O683" s="36"/>
    </row>
    <row r="684" spans="14:15" x14ac:dyDescent="0.25">
      <c r="N684" s="33"/>
      <c r="O684" s="36"/>
    </row>
    <row r="685" spans="14:15" x14ac:dyDescent="0.25">
      <c r="N685" s="33"/>
      <c r="O685" s="36"/>
    </row>
    <row r="686" spans="14:15" x14ac:dyDescent="0.25">
      <c r="N686" s="33"/>
      <c r="O686" s="36"/>
    </row>
    <row r="687" spans="14:15" x14ac:dyDescent="0.25">
      <c r="N687" s="33"/>
      <c r="O687" s="36"/>
    </row>
    <row r="688" spans="14:15" x14ac:dyDescent="0.25">
      <c r="N688" s="33"/>
      <c r="O688" s="36"/>
    </row>
    <row r="689" spans="14:15" x14ac:dyDescent="0.25">
      <c r="N689" s="33"/>
      <c r="O689" s="36"/>
    </row>
    <row r="690" spans="14:15" x14ac:dyDescent="0.25">
      <c r="N690" s="33"/>
      <c r="O690" s="36"/>
    </row>
    <row r="691" spans="14:15" x14ac:dyDescent="0.25">
      <c r="N691" s="33"/>
      <c r="O691" s="36"/>
    </row>
    <row r="692" spans="14:15" x14ac:dyDescent="0.25">
      <c r="N692" s="33"/>
      <c r="O692" s="36"/>
    </row>
    <row r="693" spans="14:15" x14ac:dyDescent="0.25">
      <c r="N693" s="33"/>
      <c r="O693" s="36"/>
    </row>
    <row r="694" spans="14:15" x14ac:dyDescent="0.25">
      <c r="N694" s="33"/>
      <c r="O694" s="36"/>
    </row>
    <row r="695" spans="14:15" x14ac:dyDescent="0.25">
      <c r="N695" s="33"/>
      <c r="O695" s="36"/>
    </row>
    <row r="696" spans="14:15" x14ac:dyDescent="0.25">
      <c r="N696" s="33"/>
      <c r="O696" s="36"/>
    </row>
    <row r="697" spans="14:15" x14ac:dyDescent="0.25">
      <c r="N697" s="33"/>
      <c r="O697" s="36"/>
    </row>
    <row r="698" spans="14:15" x14ac:dyDescent="0.25">
      <c r="N698" s="33"/>
      <c r="O698" s="36"/>
    </row>
    <row r="699" spans="14:15" x14ac:dyDescent="0.25">
      <c r="N699" s="33"/>
      <c r="O699" s="36"/>
    </row>
    <row r="700" spans="14:15" x14ac:dyDescent="0.25">
      <c r="N700" s="33"/>
      <c r="O700" s="36"/>
    </row>
    <row r="701" spans="14:15" x14ac:dyDescent="0.25">
      <c r="N701" s="33"/>
      <c r="O701" s="36"/>
    </row>
    <row r="702" spans="14:15" x14ac:dyDescent="0.25">
      <c r="N702" s="33"/>
      <c r="O702" s="36"/>
    </row>
    <row r="703" spans="14:15" x14ac:dyDescent="0.25">
      <c r="N703" s="33"/>
      <c r="O703" s="36"/>
    </row>
    <row r="704" spans="14:15" x14ac:dyDescent="0.25">
      <c r="N704" s="33"/>
      <c r="O704" s="36"/>
    </row>
    <row r="705" spans="14:15" x14ac:dyDescent="0.25">
      <c r="N705" s="33"/>
      <c r="O705" s="36"/>
    </row>
    <row r="706" spans="14:15" x14ac:dyDescent="0.25">
      <c r="N706" s="33"/>
      <c r="O706" s="36"/>
    </row>
    <row r="707" spans="14:15" x14ac:dyDescent="0.25">
      <c r="N707" s="33"/>
      <c r="O707" s="36"/>
    </row>
    <row r="708" spans="14:15" x14ac:dyDescent="0.25">
      <c r="N708" s="33"/>
      <c r="O708" s="36"/>
    </row>
    <row r="709" spans="14:15" x14ac:dyDescent="0.25">
      <c r="N709" s="33"/>
      <c r="O709" s="36"/>
    </row>
    <row r="710" spans="14:15" x14ac:dyDescent="0.25">
      <c r="N710" s="33"/>
      <c r="O710" s="36"/>
    </row>
    <row r="711" spans="14:15" x14ac:dyDescent="0.25">
      <c r="N711" s="33"/>
      <c r="O711" s="36"/>
    </row>
    <row r="712" spans="14:15" x14ac:dyDescent="0.25">
      <c r="N712" s="33"/>
      <c r="O712" s="36"/>
    </row>
    <row r="713" spans="14:15" x14ac:dyDescent="0.25">
      <c r="N713" s="33"/>
      <c r="O713" s="36"/>
    </row>
    <row r="714" spans="14:15" x14ac:dyDescent="0.25">
      <c r="N714" s="33"/>
      <c r="O714" s="36"/>
    </row>
    <row r="715" spans="14:15" x14ac:dyDescent="0.25">
      <c r="N715" s="33"/>
      <c r="O715" s="36"/>
    </row>
    <row r="716" spans="14:15" x14ac:dyDescent="0.25">
      <c r="N716" s="33"/>
      <c r="O716" s="36"/>
    </row>
    <row r="717" spans="14:15" x14ac:dyDescent="0.25">
      <c r="N717" s="33"/>
      <c r="O717" s="36"/>
    </row>
    <row r="718" spans="14:15" x14ac:dyDescent="0.25">
      <c r="N718" s="33"/>
      <c r="O718" s="36"/>
    </row>
    <row r="719" spans="14:15" x14ac:dyDescent="0.25">
      <c r="N719" s="33"/>
      <c r="O719" s="36"/>
    </row>
    <row r="720" spans="14:15" x14ac:dyDescent="0.25">
      <c r="N720" s="33"/>
      <c r="O720" s="36"/>
    </row>
    <row r="721" spans="14:15" x14ac:dyDescent="0.25">
      <c r="N721" s="33"/>
      <c r="O721" s="36"/>
    </row>
    <row r="722" spans="14:15" x14ac:dyDescent="0.25">
      <c r="N722" s="33"/>
      <c r="O722" s="36"/>
    </row>
    <row r="723" spans="14:15" x14ac:dyDescent="0.25">
      <c r="N723" s="33"/>
      <c r="O723" s="36"/>
    </row>
    <row r="724" spans="14:15" x14ac:dyDescent="0.25">
      <c r="N724" s="33"/>
      <c r="O724" s="36"/>
    </row>
    <row r="725" spans="14:15" x14ac:dyDescent="0.25">
      <c r="N725" s="33"/>
      <c r="O725" s="36"/>
    </row>
    <row r="726" spans="14:15" x14ac:dyDescent="0.25">
      <c r="N726" s="33"/>
      <c r="O726" s="36"/>
    </row>
    <row r="727" spans="14:15" x14ac:dyDescent="0.25">
      <c r="N727" s="33"/>
      <c r="O727" s="36"/>
    </row>
    <row r="728" spans="14:15" x14ac:dyDescent="0.25">
      <c r="N728" s="33"/>
      <c r="O728" s="36"/>
    </row>
    <row r="729" spans="14:15" x14ac:dyDescent="0.25">
      <c r="N729" s="33"/>
      <c r="O729" s="36"/>
    </row>
    <row r="730" spans="14:15" x14ac:dyDescent="0.25">
      <c r="N730" s="33"/>
      <c r="O730" s="36"/>
    </row>
    <row r="731" spans="14:15" x14ac:dyDescent="0.25">
      <c r="N731" s="33"/>
      <c r="O731" s="36"/>
    </row>
    <row r="732" spans="14:15" x14ac:dyDescent="0.25">
      <c r="N732" s="33"/>
      <c r="O732" s="36"/>
    </row>
    <row r="733" spans="14:15" x14ac:dyDescent="0.25">
      <c r="N733" s="33"/>
      <c r="O733" s="36"/>
    </row>
    <row r="734" spans="14:15" x14ac:dyDescent="0.25">
      <c r="N734" s="33"/>
      <c r="O734" s="36"/>
    </row>
    <row r="735" spans="14:15" x14ac:dyDescent="0.25">
      <c r="N735" s="33"/>
      <c r="O735" s="36"/>
    </row>
    <row r="736" spans="14:15" x14ac:dyDescent="0.25">
      <c r="N736" s="33"/>
      <c r="O736" s="36"/>
    </row>
    <row r="737" spans="14:15" x14ac:dyDescent="0.25">
      <c r="N737" s="33"/>
      <c r="O737" s="36"/>
    </row>
    <row r="738" spans="14:15" x14ac:dyDescent="0.25">
      <c r="N738" s="33"/>
      <c r="O738" s="36"/>
    </row>
    <row r="739" spans="14:15" x14ac:dyDescent="0.25">
      <c r="N739" s="33"/>
      <c r="O739" s="36"/>
    </row>
    <row r="740" spans="14:15" x14ac:dyDescent="0.25">
      <c r="N740" s="33"/>
      <c r="O740" s="36"/>
    </row>
    <row r="741" spans="14:15" x14ac:dyDescent="0.25">
      <c r="N741" s="33"/>
      <c r="O741" s="36"/>
    </row>
    <row r="742" spans="14:15" x14ac:dyDescent="0.25">
      <c r="N742" s="33"/>
      <c r="O742" s="36"/>
    </row>
    <row r="743" spans="14:15" x14ac:dyDescent="0.25">
      <c r="N743" s="33"/>
      <c r="O743" s="36"/>
    </row>
    <row r="744" spans="14:15" x14ac:dyDescent="0.25">
      <c r="N744" s="33"/>
      <c r="O744" s="36"/>
    </row>
    <row r="745" spans="14:15" x14ac:dyDescent="0.25">
      <c r="N745" s="33"/>
      <c r="O745" s="36"/>
    </row>
    <row r="746" spans="14:15" x14ac:dyDescent="0.25">
      <c r="N746" s="33"/>
      <c r="O746" s="36"/>
    </row>
    <row r="747" spans="14:15" x14ac:dyDescent="0.25">
      <c r="N747" s="33"/>
      <c r="O747" s="36"/>
    </row>
    <row r="748" spans="14:15" x14ac:dyDescent="0.25">
      <c r="N748" s="33"/>
      <c r="O748" s="36"/>
    </row>
    <row r="749" spans="14:15" x14ac:dyDescent="0.25">
      <c r="N749" s="33"/>
      <c r="O749" s="36"/>
    </row>
    <row r="750" spans="14:15" x14ac:dyDescent="0.25">
      <c r="N750" s="33"/>
      <c r="O750" s="36"/>
    </row>
    <row r="751" spans="14:15" x14ac:dyDescent="0.25">
      <c r="N751" s="33"/>
      <c r="O751" s="36"/>
    </row>
    <row r="752" spans="14:15" x14ac:dyDescent="0.25">
      <c r="N752" s="33"/>
      <c r="O752" s="36"/>
    </row>
    <row r="753" spans="14:15" x14ac:dyDescent="0.25">
      <c r="N753" s="33"/>
      <c r="O753" s="36"/>
    </row>
    <row r="754" spans="14:15" x14ac:dyDescent="0.25">
      <c r="N754" s="33"/>
      <c r="O754" s="36"/>
    </row>
    <row r="755" spans="14:15" x14ac:dyDescent="0.25">
      <c r="N755" s="33"/>
      <c r="O755" s="36"/>
    </row>
    <row r="756" spans="14:15" x14ac:dyDescent="0.25">
      <c r="N756" s="33"/>
      <c r="O756" s="36"/>
    </row>
    <row r="757" spans="14:15" x14ac:dyDescent="0.25">
      <c r="N757" s="33"/>
      <c r="O757" s="36"/>
    </row>
    <row r="758" spans="14:15" x14ac:dyDescent="0.25">
      <c r="N758" s="33"/>
      <c r="O758" s="36"/>
    </row>
    <row r="759" spans="14:15" x14ac:dyDescent="0.25">
      <c r="N759" s="33"/>
      <c r="O759" s="36"/>
    </row>
    <row r="760" spans="14:15" x14ac:dyDescent="0.25">
      <c r="N760" s="33"/>
      <c r="O760" s="36"/>
    </row>
    <row r="761" spans="14:15" x14ac:dyDescent="0.25">
      <c r="N761" s="33"/>
      <c r="O761" s="36"/>
    </row>
    <row r="762" spans="14:15" x14ac:dyDescent="0.25">
      <c r="N762" s="33"/>
      <c r="O762" s="36"/>
    </row>
    <row r="763" spans="14:15" x14ac:dyDescent="0.25">
      <c r="N763" s="33"/>
      <c r="O763" s="36"/>
    </row>
    <row r="764" spans="14:15" x14ac:dyDescent="0.25">
      <c r="N764" s="33"/>
      <c r="O764" s="36"/>
    </row>
    <row r="765" spans="14:15" x14ac:dyDescent="0.25">
      <c r="N765" s="33"/>
      <c r="O765" s="36"/>
    </row>
    <row r="766" spans="14:15" x14ac:dyDescent="0.25">
      <c r="N766" s="33"/>
      <c r="O766" s="36"/>
    </row>
    <row r="767" spans="14:15" x14ac:dyDescent="0.25">
      <c r="N767" s="33"/>
      <c r="O767" s="36"/>
    </row>
    <row r="768" spans="14:15" x14ac:dyDescent="0.25">
      <c r="N768" s="33"/>
      <c r="O768" s="36"/>
    </row>
    <row r="769" spans="14:15" x14ac:dyDescent="0.25">
      <c r="N769" s="33"/>
      <c r="O769" s="36"/>
    </row>
    <row r="770" spans="14:15" x14ac:dyDescent="0.25">
      <c r="N770" s="33"/>
      <c r="O770" s="36"/>
    </row>
    <row r="771" spans="14:15" x14ac:dyDescent="0.25">
      <c r="N771" s="33"/>
      <c r="O771" s="36"/>
    </row>
    <row r="772" spans="14:15" x14ac:dyDescent="0.25">
      <c r="N772" s="33"/>
      <c r="O772" s="36"/>
    </row>
    <row r="773" spans="14:15" x14ac:dyDescent="0.25">
      <c r="N773" s="33"/>
      <c r="O773" s="36"/>
    </row>
    <row r="774" spans="14:15" x14ac:dyDescent="0.25">
      <c r="N774" s="33"/>
      <c r="O774" s="36"/>
    </row>
    <row r="775" spans="14:15" x14ac:dyDescent="0.25">
      <c r="N775" s="33"/>
      <c r="O775" s="36"/>
    </row>
    <row r="776" spans="14:15" x14ac:dyDescent="0.25">
      <c r="N776" s="33"/>
      <c r="O776" s="36"/>
    </row>
    <row r="777" spans="14:15" x14ac:dyDescent="0.25">
      <c r="N777" s="33"/>
      <c r="O777" s="36"/>
    </row>
    <row r="778" spans="14:15" x14ac:dyDescent="0.25">
      <c r="N778" s="33"/>
      <c r="O778" s="36"/>
    </row>
    <row r="779" spans="14:15" x14ac:dyDescent="0.25">
      <c r="N779" s="33"/>
      <c r="O779" s="36"/>
    </row>
    <row r="780" spans="14:15" x14ac:dyDescent="0.25">
      <c r="N780" s="33"/>
      <c r="O780" s="36"/>
    </row>
    <row r="781" spans="14:15" x14ac:dyDescent="0.25">
      <c r="N781" s="33"/>
      <c r="O781" s="36"/>
    </row>
    <row r="782" spans="14:15" x14ac:dyDescent="0.25">
      <c r="N782" s="33"/>
      <c r="O782" s="36"/>
    </row>
    <row r="783" spans="14:15" x14ac:dyDescent="0.25">
      <c r="N783" s="33"/>
      <c r="O783" s="36"/>
    </row>
    <row r="784" spans="14:15" x14ac:dyDescent="0.25">
      <c r="N784" s="33"/>
      <c r="O784" s="36"/>
    </row>
    <row r="785" spans="14:15" x14ac:dyDescent="0.25">
      <c r="N785" s="33"/>
      <c r="O785" s="36"/>
    </row>
    <row r="786" spans="14:15" x14ac:dyDescent="0.25">
      <c r="N786" s="33"/>
      <c r="O786" s="36"/>
    </row>
    <row r="787" spans="14:15" x14ac:dyDescent="0.25">
      <c r="N787" s="33"/>
      <c r="O787" s="36"/>
    </row>
    <row r="788" spans="14:15" x14ac:dyDescent="0.25">
      <c r="N788" s="33"/>
      <c r="O788" s="36"/>
    </row>
    <row r="789" spans="14:15" x14ac:dyDescent="0.25">
      <c r="N789" s="33"/>
      <c r="O789" s="36"/>
    </row>
    <row r="790" spans="14:15" x14ac:dyDescent="0.25">
      <c r="N790" s="33"/>
      <c r="O790" s="36"/>
    </row>
    <row r="791" spans="14:15" x14ac:dyDescent="0.25">
      <c r="N791" s="33"/>
      <c r="O791" s="36"/>
    </row>
    <row r="792" spans="14:15" x14ac:dyDescent="0.25">
      <c r="N792" s="33"/>
      <c r="O792" s="36"/>
    </row>
    <row r="793" spans="14:15" x14ac:dyDescent="0.25">
      <c r="N793" s="33"/>
      <c r="O793" s="36"/>
    </row>
    <row r="794" spans="14:15" x14ac:dyDescent="0.25">
      <c r="N794" s="33"/>
      <c r="O794" s="36"/>
    </row>
    <row r="795" spans="14:15" x14ac:dyDescent="0.25">
      <c r="N795" s="33"/>
      <c r="O795" s="36"/>
    </row>
    <row r="796" spans="14:15" x14ac:dyDescent="0.25">
      <c r="N796" s="33"/>
      <c r="O796" s="36"/>
    </row>
    <row r="797" spans="14:15" x14ac:dyDescent="0.25">
      <c r="N797" s="33"/>
      <c r="O797" s="36"/>
    </row>
    <row r="798" spans="14:15" x14ac:dyDescent="0.25">
      <c r="N798" s="33"/>
      <c r="O798" s="36"/>
    </row>
    <row r="799" spans="14:15" x14ac:dyDescent="0.25">
      <c r="N799" s="33"/>
      <c r="O799" s="36"/>
    </row>
    <row r="800" spans="14:15" x14ac:dyDescent="0.25">
      <c r="N800" s="33"/>
      <c r="O800" s="36"/>
    </row>
    <row r="801" spans="14:15" x14ac:dyDescent="0.25">
      <c r="N801" s="33"/>
      <c r="O801" s="36"/>
    </row>
    <row r="802" spans="14:15" x14ac:dyDescent="0.25">
      <c r="N802" s="33"/>
      <c r="O802" s="36"/>
    </row>
    <row r="803" spans="14:15" x14ac:dyDescent="0.25">
      <c r="N803" s="33"/>
      <c r="O803" s="36"/>
    </row>
    <row r="804" spans="14:15" x14ac:dyDescent="0.25">
      <c r="N804" s="33"/>
      <c r="O804" s="36"/>
    </row>
    <row r="805" spans="14:15" x14ac:dyDescent="0.25">
      <c r="N805" s="33"/>
      <c r="O805" s="36"/>
    </row>
    <row r="806" spans="14:15" x14ac:dyDescent="0.25">
      <c r="N806" s="33"/>
      <c r="O806" s="36"/>
    </row>
    <row r="807" spans="14:15" x14ac:dyDescent="0.25">
      <c r="N807" s="33"/>
      <c r="O807" s="36"/>
    </row>
    <row r="808" spans="14:15" x14ac:dyDescent="0.25">
      <c r="N808" s="33"/>
      <c r="O808" s="36"/>
    </row>
    <row r="809" spans="14:15" x14ac:dyDescent="0.25">
      <c r="N809" s="33"/>
      <c r="O809" s="36"/>
    </row>
    <row r="810" spans="14:15" x14ac:dyDescent="0.25">
      <c r="N810" s="33"/>
      <c r="O810" s="36"/>
    </row>
    <row r="811" spans="14:15" x14ac:dyDescent="0.25">
      <c r="N811" s="33"/>
      <c r="O811" s="36"/>
    </row>
    <row r="812" spans="14:15" x14ac:dyDescent="0.25">
      <c r="N812" s="33"/>
      <c r="O812" s="36"/>
    </row>
    <row r="813" spans="14:15" x14ac:dyDescent="0.25">
      <c r="N813" s="33"/>
      <c r="O813" s="36"/>
    </row>
    <row r="814" spans="14:15" x14ac:dyDescent="0.25">
      <c r="N814" s="33"/>
      <c r="O814" s="36"/>
    </row>
    <row r="815" spans="14:15" x14ac:dyDescent="0.25">
      <c r="N815" s="33"/>
      <c r="O815" s="36"/>
    </row>
    <row r="816" spans="14:15" x14ac:dyDescent="0.25">
      <c r="N816" s="33"/>
      <c r="O816" s="36"/>
    </row>
    <row r="817" spans="14:15" x14ac:dyDescent="0.25">
      <c r="N817" s="33"/>
      <c r="O817" s="36"/>
    </row>
    <row r="818" spans="14:15" x14ac:dyDescent="0.25">
      <c r="N818" s="33"/>
      <c r="O818" s="36"/>
    </row>
    <row r="819" spans="14:15" x14ac:dyDescent="0.25">
      <c r="N819" s="33"/>
      <c r="O819" s="36"/>
    </row>
    <row r="820" spans="14:15" x14ac:dyDescent="0.25">
      <c r="N820" s="33"/>
      <c r="O820" s="36"/>
    </row>
    <row r="821" spans="14:15" x14ac:dyDescent="0.25">
      <c r="N821" s="33"/>
      <c r="O821" s="36"/>
    </row>
    <row r="822" spans="14:15" x14ac:dyDescent="0.25">
      <c r="N822" s="33"/>
      <c r="O822" s="36"/>
    </row>
    <row r="823" spans="14:15" x14ac:dyDescent="0.25">
      <c r="N823" s="33"/>
      <c r="O823" s="36"/>
    </row>
    <row r="824" spans="14:15" x14ac:dyDescent="0.25">
      <c r="N824" s="33"/>
      <c r="O824" s="36"/>
    </row>
    <row r="825" spans="14:15" x14ac:dyDescent="0.25">
      <c r="N825" s="33"/>
      <c r="O825" s="36"/>
    </row>
    <row r="826" spans="14:15" x14ac:dyDescent="0.25">
      <c r="N826" s="33"/>
      <c r="O826" s="36"/>
    </row>
    <row r="827" spans="14:15" x14ac:dyDescent="0.25">
      <c r="N827" s="33"/>
      <c r="O827" s="36"/>
    </row>
    <row r="828" spans="14:15" x14ac:dyDescent="0.25">
      <c r="N828" s="33"/>
      <c r="O828" s="36"/>
    </row>
    <row r="829" spans="14:15" x14ac:dyDescent="0.25">
      <c r="N829" s="33"/>
      <c r="O829" s="36"/>
    </row>
    <row r="830" spans="14:15" x14ac:dyDescent="0.25">
      <c r="N830" s="33"/>
      <c r="O830" s="36"/>
    </row>
    <row r="831" spans="14:15" x14ac:dyDescent="0.25">
      <c r="N831" s="33"/>
      <c r="O831" s="36"/>
    </row>
    <row r="832" spans="14:15" x14ac:dyDescent="0.25">
      <c r="N832" s="33"/>
      <c r="O832" s="36"/>
    </row>
    <row r="833" spans="14:15" x14ac:dyDescent="0.25">
      <c r="N833" s="33"/>
      <c r="O833" s="36"/>
    </row>
    <row r="834" spans="14:15" x14ac:dyDescent="0.25">
      <c r="N834" s="33"/>
      <c r="O834" s="36"/>
    </row>
    <row r="835" spans="14:15" x14ac:dyDescent="0.25">
      <c r="N835" s="33"/>
      <c r="O835" s="36"/>
    </row>
    <row r="836" spans="14:15" x14ac:dyDescent="0.25">
      <c r="N836" s="33"/>
      <c r="O836" s="36"/>
    </row>
    <row r="837" spans="14:15" x14ac:dyDescent="0.25">
      <c r="N837" s="33"/>
      <c r="O837" s="36"/>
    </row>
    <row r="838" spans="14:15" x14ac:dyDescent="0.25">
      <c r="N838" s="33"/>
      <c r="O838" s="36"/>
    </row>
    <row r="839" spans="14:15" x14ac:dyDescent="0.25">
      <c r="N839" s="33"/>
      <c r="O839" s="36"/>
    </row>
    <row r="840" spans="14:15" x14ac:dyDescent="0.25">
      <c r="N840" s="33"/>
      <c r="O840" s="36"/>
    </row>
    <row r="841" spans="14:15" x14ac:dyDescent="0.25">
      <c r="N841" s="33"/>
      <c r="O841" s="36"/>
    </row>
    <row r="842" spans="14:15" x14ac:dyDescent="0.25">
      <c r="N842" s="33"/>
      <c r="O842" s="36"/>
    </row>
    <row r="843" spans="14:15" x14ac:dyDescent="0.25">
      <c r="N843" s="33"/>
      <c r="O843" s="36"/>
    </row>
    <row r="844" spans="14:15" x14ac:dyDescent="0.25">
      <c r="N844" s="33"/>
      <c r="O844" s="36"/>
    </row>
    <row r="845" spans="14:15" x14ac:dyDescent="0.25">
      <c r="N845" s="33"/>
      <c r="O845" s="36"/>
    </row>
    <row r="846" spans="14:15" x14ac:dyDescent="0.25">
      <c r="N846" s="33"/>
      <c r="O846" s="36"/>
    </row>
    <row r="847" spans="14:15" x14ac:dyDescent="0.25">
      <c r="N847" s="33"/>
      <c r="O847" s="36"/>
    </row>
    <row r="848" spans="14:15" x14ac:dyDescent="0.25">
      <c r="N848" s="33"/>
      <c r="O848" s="36"/>
    </row>
    <row r="849" spans="14:15" x14ac:dyDescent="0.25">
      <c r="N849" s="33"/>
      <c r="O849" s="36"/>
    </row>
    <row r="850" spans="14:15" x14ac:dyDescent="0.25">
      <c r="N850" s="33"/>
      <c r="O850" s="36"/>
    </row>
    <row r="851" spans="14:15" x14ac:dyDescent="0.25">
      <c r="N851" s="33"/>
      <c r="O851" s="36"/>
    </row>
    <row r="852" spans="14:15" x14ac:dyDescent="0.25">
      <c r="N852" s="33"/>
      <c r="O852" s="36"/>
    </row>
    <row r="853" spans="14:15" x14ac:dyDescent="0.25">
      <c r="N853" s="33"/>
      <c r="O853" s="36"/>
    </row>
    <row r="854" spans="14:15" x14ac:dyDescent="0.25">
      <c r="N854" s="33"/>
      <c r="O854" s="36"/>
    </row>
    <row r="855" spans="14:15" x14ac:dyDescent="0.25">
      <c r="N855" s="33"/>
      <c r="O855" s="36"/>
    </row>
    <row r="856" spans="14:15" x14ac:dyDescent="0.25">
      <c r="N856" s="33"/>
      <c r="O856" s="36"/>
    </row>
    <row r="857" spans="14:15" x14ac:dyDescent="0.25">
      <c r="N857" s="33"/>
      <c r="O857" s="36"/>
    </row>
    <row r="858" spans="14:15" x14ac:dyDescent="0.25">
      <c r="N858" s="33"/>
      <c r="O858" s="36"/>
    </row>
    <row r="859" spans="14:15" x14ac:dyDescent="0.25">
      <c r="N859" s="33"/>
      <c r="O859" s="36"/>
    </row>
    <row r="860" spans="14:15" x14ac:dyDescent="0.25">
      <c r="N860" s="33"/>
      <c r="O860" s="36"/>
    </row>
    <row r="861" spans="14:15" x14ac:dyDescent="0.25">
      <c r="N861" s="33"/>
      <c r="O861" s="36"/>
    </row>
    <row r="862" spans="14:15" x14ac:dyDescent="0.25">
      <c r="N862" s="33"/>
      <c r="O862" s="36"/>
    </row>
    <row r="863" spans="14:15" x14ac:dyDescent="0.25">
      <c r="N863" s="33"/>
      <c r="O863" s="36"/>
    </row>
    <row r="864" spans="14:15" x14ac:dyDescent="0.25">
      <c r="N864" s="33"/>
      <c r="O864" s="36"/>
    </row>
    <row r="865" spans="14:15" x14ac:dyDescent="0.25">
      <c r="N865" s="33"/>
      <c r="O865" s="36"/>
    </row>
    <row r="866" spans="14:15" x14ac:dyDescent="0.25">
      <c r="N866" s="33"/>
      <c r="O866" s="36"/>
    </row>
    <row r="867" spans="14:15" x14ac:dyDescent="0.25">
      <c r="N867" s="33"/>
      <c r="O867" s="36"/>
    </row>
    <row r="868" spans="14:15" x14ac:dyDescent="0.25">
      <c r="N868" s="33"/>
      <c r="O868" s="36"/>
    </row>
    <row r="869" spans="14:15" x14ac:dyDescent="0.25">
      <c r="N869" s="33"/>
      <c r="O869" s="36"/>
    </row>
    <row r="870" spans="14:15" x14ac:dyDescent="0.25">
      <c r="N870" s="33"/>
      <c r="O870" s="36"/>
    </row>
    <row r="871" spans="14:15" x14ac:dyDescent="0.25">
      <c r="N871" s="33"/>
      <c r="O871" s="36"/>
    </row>
    <row r="872" spans="14:15" x14ac:dyDescent="0.25">
      <c r="N872" s="33"/>
      <c r="O872" s="36"/>
    </row>
    <row r="873" spans="14:15" x14ac:dyDescent="0.25">
      <c r="N873" s="33"/>
      <c r="O873" s="36"/>
    </row>
    <row r="874" spans="14:15" x14ac:dyDescent="0.25">
      <c r="N874" s="33"/>
      <c r="O874" s="36"/>
    </row>
    <row r="875" spans="14:15" x14ac:dyDescent="0.25">
      <c r="N875" s="33"/>
      <c r="O875" s="36"/>
    </row>
    <row r="876" spans="14:15" x14ac:dyDescent="0.25">
      <c r="N876" s="33"/>
      <c r="O876" s="36"/>
    </row>
    <row r="877" spans="14:15" x14ac:dyDescent="0.25">
      <c r="N877" s="33"/>
      <c r="O877" s="36"/>
    </row>
    <row r="878" spans="14:15" x14ac:dyDescent="0.25">
      <c r="N878" s="33"/>
      <c r="O878" s="36"/>
    </row>
    <row r="879" spans="14:15" x14ac:dyDescent="0.25">
      <c r="N879" s="33"/>
      <c r="O879" s="36"/>
    </row>
    <row r="880" spans="14:15" x14ac:dyDescent="0.25">
      <c r="N880" s="33"/>
      <c r="O880" s="36"/>
    </row>
    <row r="881" spans="14:15" x14ac:dyDescent="0.25">
      <c r="N881" s="33"/>
      <c r="O881" s="36"/>
    </row>
    <row r="882" spans="14:15" x14ac:dyDescent="0.25">
      <c r="N882" s="33"/>
      <c r="O882" s="36"/>
    </row>
    <row r="883" spans="14:15" x14ac:dyDescent="0.25">
      <c r="N883" s="33"/>
      <c r="O883" s="36"/>
    </row>
  </sheetData>
  <mergeCells count="2">
    <mergeCell ref="B5:C5"/>
    <mergeCell ref="H4:O4"/>
  </mergeCells>
  <phoneticPr fontId="0" type="noConversion"/>
  <printOptions gridLines="1" gridLinesSet="0"/>
  <pageMargins left="0.74803149606299213" right="0.74803149606299213" top="0.98425196850393704" bottom="0.6692913385826772" header="0.51181102362204722" footer="0.51181102362204722"/>
  <pageSetup paperSize="9" scale="76" fitToHeight="0" orientation="portrait" horizontalDpi="4294967293" r:id="rId1"/>
  <headerFooter alignWithMargins="0">
    <oddFooter>Side &amp;P</oddFooter>
  </headerFooter>
  <rowBreaks count="3" manualBreakCount="3">
    <brk id="24" max="16" man="1"/>
    <brk id="44" max="16383" man="1"/>
    <brk id="49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5</vt:i4>
      </vt:variant>
      <vt:variant>
        <vt:lpstr>Navngitte områder</vt:lpstr>
      </vt:variant>
      <vt:variant>
        <vt:i4>6</vt:i4>
      </vt:variant>
    </vt:vector>
  </HeadingPairs>
  <TitlesOfParts>
    <vt:vector size="11" baseType="lpstr">
      <vt:lpstr>Presentasjon</vt:lpstr>
      <vt:lpstr>Grovdata</vt:lpstr>
      <vt:lpstr>Sheet1</vt:lpstr>
      <vt:lpstr>Skyte resultater</vt:lpstr>
      <vt:lpstr>Start og mål</vt:lpstr>
      <vt:lpstr>Grovdata!Utskriftsområde</vt:lpstr>
      <vt:lpstr>Presentasjon!Utskriftsområde</vt:lpstr>
      <vt:lpstr>'Skyte resultater'!Utskriftsområde</vt:lpstr>
      <vt:lpstr>'Start og mål'!Utskriftsområde</vt:lpstr>
      <vt:lpstr>'Skyte resultater'!Utskriftstitler</vt:lpstr>
      <vt:lpstr>'Start og mål'!Utskriftstitler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ghjgyf</dc:title>
  <dc:creator>EDBLF</dc:creator>
  <cp:lastModifiedBy>Bjølverud, Bjørn</cp:lastModifiedBy>
  <cp:lastPrinted>2025-09-21T17:57:28Z</cp:lastPrinted>
  <dcterms:created xsi:type="dcterms:W3CDTF">2000-10-16T08:59:39Z</dcterms:created>
  <dcterms:modified xsi:type="dcterms:W3CDTF">2025-09-21T17:58:15Z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MSIP_Label_22fbb032-08bf-4f1e-af46-2528cd3f96ca_Enabled">
    <vt:lpwstr>true</vt:lpwstr>
  </property>
  <property fmtid="{D5CDD505-2E9C-101B-9397-08002B2CF9AE}" pid="4" name="MSIP_Label_22fbb032-08bf-4f1e-af46-2528cd3f96ca_SetDate">
    <vt:lpwstr>2021-09-08T07:33:00Z</vt:lpwstr>
  </property>
  <property fmtid="{D5CDD505-2E9C-101B-9397-08002B2CF9AE}" pid="5" name="MSIP_Label_22fbb032-08bf-4f1e-af46-2528cd3f96ca_Method">
    <vt:lpwstr>Privileged</vt:lpwstr>
  </property>
  <property fmtid="{D5CDD505-2E9C-101B-9397-08002B2CF9AE}" pid="6" name="MSIP_Label_22fbb032-08bf-4f1e-af46-2528cd3f96ca_Name">
    <vt:lpwstr>22fbb032-08bf-4f1e-af46-2528cd3f96ca</vt:lpwstr>
  </property>
  <property fmtid="{D5CDD505-2E9C-101B-9397-08002B2CF9AE}" pid="7" name="MSIP_Label_22fbb032-08bf-4f1e-af46-2528cd3f96ca_SiteId">
    <vt:lpwstr>adf10e2b-b6e9-41d6-be2f-c12bb566019c</vt:lpwstr>
  </property>
  <property fmtid="{D5CDD505-2E9C-101B-9397-08002B2CF9AE}" pid="8" name="MSIP_Label_22fbb032-08bf-4f1e-af46-2528cd3f96ca_ActionId">
    <vt:lpwstr>c77b2ebb-b6c3-45ec-a51c-88134ba90809</vt:lpwstr>
  </property>
  <property fmtid="{D5CDD505-2E9C-101B-9397-08002B2CF9AE}" pid="9" name="MSIP_Label_22fbb032-08bf-4f1e-af46-2528cd3f96ca_ContentBits">
    <vt:lpwstr>0</vt:lpwstr>
  </property>
</Properties>
</file>